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5\"/>
    </mc:Choice>
  </mc:AlternateContent>
  <bookViews>
    <workbookView xWindow="0" yWindow="0" windowWidth="24000" windowHeight="9735"/>
  </bookViews>
  <sheets>
    <sheet name="5.6_2015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'5.6_2015'!$A$10:$G$188</definedName>
    <definedName name="_Key1" hidden="1">'[1]5.6 Total ventas por oper caja'!#REF!</definedName>
    <definedName name="_Order1" hidden="1">255</definedName>
    <definedName name="_xlnm.Print_Area" localSheetId="0">'5.6_2015'!$A$1:$G$188</definedName>
    <definedName name="OPER">'[2]5.1 Tiendas farmacias c Ventas'!$IO$8191</definedName>
    <definedName name="PRINT_AREA">'[3]5.2 ventas x tienda'!$A$1:$IV$13</definedName>
    <definedName name="PRINT_AREA_MI">'[3]5.2 ventas x tienda'!$A$1:$IV$13</definedName>
    <definedName name="PRINT_TITLES">'[3]5.2 ventas x tienda'!$A$1:$HP$12</definedName>
    <definedName name="PRINT_TITLES_MI">'[3]5.2 ventas x tienda'!$A$1:$HP$12</definedName>
  </definedNames>
  <calcPr calcId="152511"/>
  <fileRecoveryPr repairLoad="1"/>
</workbook>
</file>

<file path=xl/calcChain.xml><?xml version="1.0" encoding="utf-8"?>
<calcChain xmlns="http://schemas.openxmlformats.org/spreadsheetml/2006/main">
  <c r="F184" i="2" l="1"/>
  <c r="G184" i="2"/>
  <c r="D184" i="2"/>
  <c r="F175" i="2"/>
  <c r="G175" i="2"/>
  <c r="D175" i="2"/>
  <c r="F169" i="2"/>
  <c r="G169" i="2"/>
  <c r="D169" i="2"/>
  <c r="F160" i="2"/>
  <c r="G160" i="2"/>
  <c r="D160" i="2"/>
  <c r="F155" i="2"/>
  <c r="G155" i="2"/>
  <c r="D155" i="2"/>
  <c r="F149" i="2"/>
  <c r="G149" i="2"/>
  <c r="D149" i="2"/>
  <c r="F139" i="2"/>
  <c r="G139" i="2"/>
  <c r="D139" i="2"/>
  <c r="F129" i="2"/>
  <c r="G129" i="2"/>
  <c r="D129" i="2"/>
  <c r="F123" i="2"/>
  <c r="G123" i="2"/>
  <c r="D123" i="2"/>
  <c r="F116" i="2"/>
  <c r="G116" i="2"/>
  <c r="F96" i="2"/>
  <c r="G96" i="2"/>
  <c r="F77" i="2"/>
  <c r="F40" i="2"/>
  <c r="G40" i="2"/>
  <c r="F31" i="2"/>
  <c r="G31" i="2"/>
  <c r="F26" i="2"/>
  <c r="G26" i="2"/>
  <c r="F19" i="2"/>
  <c r="G19" i="2"/>
  <c r="G14" i="2"/>
  <c r="F14" i="2"/>
  <c r="F68" i="2"/>
  <c r="G68" i="2"/>
  <c r="F57" i="2"/>
  <c r="G57" i="2"/>
  <c r="F52" i="2"/>
  <c r="G52" i="2"/>
  <c r="F46" i="2"/>
  <c r="G46" i="2"/>
  <c r="D116" i="2"/>
  <c r="C116" i="2"/>
  <c r="E116" i="2" s="1"/>
  <c r="F110" i="2"/>
  <c r="D96" i="2"/>
  <c r="D68" i="2"/>
  <c r="D57" i="2"/>
  <c r="D52" i="2"/>
  <c r="D46" i="2"/>
  <c r="D40" i="2"/>
  <c r="D31" i="2"/>
  <c r="D26" i="2"/>
  <c r="D19" i="2"/>
  <c r="D14" i="2"/>
  <c r="F12" i="2" l="1"/>
  <c r="C184" i="2"/>
  <c r="E184" i="2" s="1"/>
  <c r="C180" i="2"/>
  <c r="C175" i="2"/>
  <c r="E175" i="2" s="1"/>
  <c r="C169" i="2"/>
  <c r="E169" i="2" s="1"/>
  <c r="C165" i="2"/>
  <c r="C160" i="2"/>
  <c r="E160" i="2" s="1"/>
  <c r="C155" i="2"/>
  <c r="E155" i="2" s="1"/>
  <c r="C149" i="2"/>
  <c r="E149" i="2" s="1"/>
  <c r="C145" i="2"/>
  <c r="C139" i="2"/>
  <c r="E139" i="2" s="1"/>
  <c r="C135" i="2"/>
  <c r="C129" i="2"/>
  <c r="E129" i="2" s="1"/>
  <c r="C123" i="2"/>
  <c r="E123" i="2" s="1"/>
  <c r="C110" i="2"/>
  <c r="C106" i="2"/>
  <c r="C96" i="2"/>
  <c r="E96" i="2" s="1"/>
  <c r="C92" i="2"/>
  <c r="C77" i="2"/>
  <c r="C73" i="2"/>
  <c r="C68" i="2"/>
  <c r="E68" i="2" s="1"/>
  <c r="C57" i="2"/>
  <c r="E57" i="2" s="1"/>
  <c r="C52" i="2"/>
  <c r="E52" i="2" s="1"/>
  <c r="C46" i="2"/>
  <c r="E46" i="2" s="1"/>
  <c r="C40" i="2"/>
  <c r="E40" i="2" s="1"/>
  <c r="C36" i="2"/>
  <c r="C31" i="2"/>
  <c r="E31" i="2" s="1"/>
  <c r="C26" i="2"/>
  <c r="E26" i="2" s="1"/>
  <c r="C19" i="2"/>
  <c r="E19" i="2" s="1"/>
  <c r="C14" i="2"/>
  <c r="E14" i="2" s="1"/>
  <c r="C12" i="2" l="1"/>
</calcChain>
</file>

<file path=xl/sharedStrings.xml><?xml version="1.0" encoding="utf-8"?>
<sst xmlns="http://schemas.openxmlformats.org/spreadsheetml/2006/main" count="134" uniqueCount="111">
  <si>
    <t>Ubicación</t>
  </si>
  <si>
    <t>Operaciones de Caja</t>
  </si>
  <si>
    <t>Promedio de Ventas por Operación de Caja (Pesos)</t>
  </si>
  <si>
    <t>Número de Empleados</t>
  </si>
  <si>
    <t>M2 de Piso de Venta</t>
  </si>
  <si>
    <t>Aguascalientes</t>
  </si>
  <si>
    <t>Aguascalientes, Ags.</t>
  </si>
  <si>
    <t>Baja California</t>
  </si>
  <si>
    <t>Ensenada</t>
  </si>
  <si>
    <t>Mexicali</t>
  </si>
  <si>
    <t>Tecate</t>
  </si>
  <si>
    <t>Baja California Sur</t>
  </si>
  <si>
    <t>La Paz</t>
  </si>
  <si>
    <t>San José del Cabo</t>
  </si>
  <si>
    <t>Campeche</t>
  </si>
  <si>
    <t>Coahuila</t>
  </si>
  <si>
    <t>Saltillo</t>
  </si>
  <si>
    <t>Colima</t>
  </si>
  <si>
    <t>Manzanillo</t>
  </si>
  <si>
    <t>Chiapas</t>
  </si>
  <si>
    <t>Chihuahua</t>
  </si>
  <si>
    <t>Balbuena</t>
  </si>
  <si>
    <t>Coyoacán</t>
  </si>
  <si>
    <t>Durango</t>
  </si>
  <si>
    <t>Guanajuato</t>
  </si>
  <si>
    <t>Guerrero</t>
  </si>
  <si>
    <t>Chilpancingo</t>
  </si>
  <si>
    <t>Taxco</t>
  </si>
  <si>
    <t>Ometepec</t>
  </si>
  <si>
    <t>Cd. Altamirano</t>
  </si>
  <si>
    <t>Tlapa de Comonfort</t>
  </si>
  <si>
    <t>Zihuatanejo</t>
  </si>
  <si>
    <t>Hidalgo</t>
  </si>
  <si>
    <t>Pachuca</t>
  </si>
  <si>
    <t>Jalisco</t>
  </si>
  <si>
    <t>Lagos de Moreno</t>
  </si>
  <si>
    <t>Michoacán</t>
  </si>
  <si>
    <t>Morelia</t>
  </si>
  <si>
    <t>Morelos</t>
  </si>
  <si>
    <t>Cuernavaca</t>
  </si>
  <si>
    <t>Nayarit</t>
  </si>
  <si>
    <t>Rosa Morada</t>
  </si>
  <si>
    <t>Nuevo León</t>
  </si>
  <si>
    <t>Monterrey</t>
  </si>
  <si>
    <t>Oaxaca</t>
  </si>
  <si>
    <t>Oaxaca, Oax.</t>
  </si>
  <si>
    <t>Puebla</t>
  </si>
  <si>
    <t>Querétaro</t>
  </si>
  <si>
    <t>Chetumal</t>
  </si>
  <si>
    <t>San Luis Potosí</t>
  </si>
  <si>
    <t>Cd. Valles</t>
  </si>
  <si>
    <t>Sinaloa</t>
  </si>
  <si>
    <t>Mazatlán</t>
  </si>
  <si>
    <t>Culiacán</t>
  </si>
  <si>
    <t>Sonora</t>
  </si>
  <si>
    <t>Hermosillo</t>
  </si>
  <si>
    <t>Tabasco</t>
  </si>
  <si>
    <t>Tamaulipas</t>
  </si>
  <si>
    <t>Tampico</t>
  </si>
  <si>
    <t>Cd. Victoria</t>
  </si>
  <si>
    <t>Tlaxcala</t>
  </si>
  <si>
    <t>Huamantla</t>
  </si>
  <si>
    <t>Veracruz</t>
  </si>
  <si>
    <t>Tuxpan</t>
  </si>
  <si>
    <t>Zacatecas</t>
  </si>
  <si>
    <t>Fresnillo</t>
  </si>
  <si>
    <t>Quintana Roo</t>
  </si>
  <si>
    <t>Distrito Federal</t>
  </si>
  <si>
    <t>Total</t>
  </si>
  <si>
    <t>Número de Farmacia</t>
  </si>
  <si>
    <t>Tijuana</t>
  </si>
  <si>
    <t>Villa de Alvarez</t>
  </si>
  <si>
    <t>Comitán</t>
  </si>
  <si>
    <t>San Cristóbal de las Casas</t>
  </si>
  <si>
    <t>Cd. Juárez</t>
  </si>
  <si>
    <t>H.R. Primero de Octubre</t>
  </si>
  <si>
    <t>H.G. José Ma. Morelos y Pavón</t>
  </si>
  <si>
    <t>H.R. Adolfo López Mateos</t>
  </si>
  <si>
    <t>5 de Diciembre</t>
  </si>
  <si>
    <t>H.G. Tacuba</t>
  </si>
  <si>
    <t>León</t>
  </si>
  <si>
    <t>Técpan</t>
  </si>
  <si>
    <t>Atoyac de Alvarez</t>
  </si>
  <si>
    <t>Cuajinicuilapa</t>
  </si>
  <si>
    <t>Iguala</t>
  </si>
  <si>
    <t>Tixtla</t>
  </si>
  <si>
    <t>Guadalajara</t>
  </si>
  <si>
    <t>Cd. Guzmán</t>
  </si>
  <si>
    <t>Autlán</t>
  </si>
  <si>
    <t>Ixtlán del Río</t>
  </si>
  <si>
    <t>Jicotepec de Juárez</t>
  </si>
  <si>
    <t>San Juan del Río</t>
  </si>
  <si>
    <t>Cd. Obregón</t>
  </si>
  <si>
    <t>Matamoros</t>
  </si>
  <si>
    <t>* Se Pueden Presentar Diferencias por Ajustes de Decimales con Motivo del Cierre a Miles de Pesos.</t>
  </si>
  <si>
    <t>Compostela</t>
  </si>
  <si>
    <t>Huixtla</t>
  </si>
  <si>
    <t>H.G. Fernando Quiroz</t>
  </si>
  <si>
    <t>Gómez Palacio</t>
  </si>
  <si>
    <t>H.R. Valentín Gómez Farías</t>
  </si>
  <si>
    <t>Jalpan de Serra</t>
  </si>
  <si>
    <t>Balancán</t>
  </si>
  <si>
    <t>Sta. Ana Chiautempan</t>
  </si>
  <si>
    <t>Guadalupe</t>
  </si>
  <si>
    <t xml:space="preserve">Cuautla </t>
  </si>
  <si>
    <t>H.R. "Pdte. Benito Juárez</t>
  </si>
  <si>
    <t>Total de Ventas*</t>
  </si>
  <si>
    <t xml:space="preserve">5.6 Total de Ventas por Operación de Caja, Número de Personal y M2 de Piso de Venta en Farmacias
(Miles de Pesos)  </t>
  </si>
  <si>
    <t>Anuario Estadístico 2015</t>
  </si>
  <si>
    <t>México</t>
  </si>
  <si>
    <t>N.D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</si>
</sst>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&quot;$&quot;#,##0.00"/>
    <numFmt numFmtId="167" formatCode="#,###,"/>
    <numFmt numFmtId="169" formatCode="#,###.000,"/>
    <numFmt numFmtId="172" formatCode="&quot;$&quot;#,###,"/>
    <numFmt numFmtId="173" formatCode="&quot;$&quot;#,###.00,"/>
  </numFmts>
  <fonts count="28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sz val="10"/>
      <color indexed="12"/>
      <name val="Arial"/>
      <family val="2"/>
    </font>
    <font>
      <b/>
      <sz val="12"/>
      <name val="Soberan sans lig"/>
    </font>
    <font>
      <sz val="14"/>
      <name val="Soberana Titular"/>
      <family val="3"/>
    </font>
    <font>
      <sz val="10"/>
      <name val="Courier"/>
    </font>
    <font>
      <sz val="10"/>
      <color indexed="12"/>
      <name val="Soberana Sans Light"/>
      <family val="3"/>
    </font>
    <font>
      <sz val="11"/>
      <color indexed="12"/>
      <name val="Soberana Sans Light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1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5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8" fillId="0" borderId="3" applyNumberFormat="0" applyFill="0" applyAlignment="0" applyProtection="0"/>
    <xf numFmtId="43" fontId="1" fillId="0" borderId="0" applyFont="0" applyFill="0" applyBorder="0" applyAlignment="0" applyProtection="0"/>
    <xf numFmtId="0" fontId="3" fillId="22" borderId="7" applyNumberFormat="0" applyFont="0" applyAlignment="0" applyProtection="0"/>
    <xf numFmtId="0" fontId="12" fillId="20" borderId="8" applyNumberFormat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102">
    <xf numFmtId="0" fontId="0" fillId="0" borderId="0" xfId="0"/>
    <xf numFmtId="0" fontId="19" fillId="0" borderId="0" xfId="0" applyFont="1" applyBorder="1"/>
    <xf numFmtId="0" fontId="19" fillId="0" borderId="0" xfId="0" applyFont="1" applyBorder="1" applyAlignment="1" applyProtection="1">
      <alignment horizontal="left"/>
    </xf>
    <xf numFmtId="3" fontId="19" fillId="0" borderId="0" xfId="0" applyNumberFormat="1" applyFont="1" applyBorder="1"/>
    <xf numFmtId="0" fontId="21" fillId="0" borderId="9" xfId="0" applyNumberFormat="1" applyFont="1" applyBorder="1" applyAlignment="1" applyProtection="1">
      <alignment horizontal="left"/>
    </xf>
    <xf numFmtId="0" fontId="1" fillId="23" borderId="0" xfId="0" applyFont="1" applyFill="1"/>
    <xf numFmtId="0" fontId="1" fillId="23" borderId="0" xfId="0" applyFont="1" applyFill="1" applyBorder="1"/>
    <xf numFmtId="3" fontId="1" fillId="23" borderId="0" xfId="0" applyNumberFormat="1" applyFont="1" applyFill="1" applyBorder="1"/>
    <xf numFmtId="3" fontId="1" fillId="23" borderId="0" xfId="37" applyNumberFormat="1" applyFont="1" applyFill="1" applyBorder="1"/>
    <xf numFmtId="0" fontId="18" fillId="23" borderId="0" xfId="0" applyFont="1" applyFill="1" applyBorder="1"/>
    <xf numFmtId="0" fontId="18" fillId="23" borderId="0" xfId="0" applyFont="1" applyFill="1" applyBorder="1" applyAlignment="1" applyProtection="1">
      <alignment horizontal="left"/>
    </xf>
    <xf numFmtId="0" fontId="19" fillId="23" borderId="0" xfId="0" applyFont="1" applyFill="1" applyBorder="1"/>
    <xf numFmtId="1" fontId="19" fillId="0" borderId="0" xfId="0" applyNumberFormat="1" applyFont="1" applyFill="1" applyBorder="1" applyProtection="1"/>
    <xf numFmtId="1" fontId="19" fillId="0" borderId="0" xfId="0" applyNumberFormat="1" applyFont="1" applyBorder="1"/>
    <xf numFmtId="0" fontId="19" fillId="23" borderId="0" xfId="0" quotePrefix="1" applyFont="1" applyFill="1" applyBorder="1" applyAlignment="1" applyProtection="1">
      <alignment horizontal="center"/>
    </xf>
    <xf numFmtId="0" fontId="19" fillId="23" borderId="0" xfId="0" applyFont="1" applyFill="1" applyBorder="1" applyAlignment="1" applyProtection="1">
      <alignment horizontal="left"/>
    </xf>
    <xf numFmtId="0" fontId="19" fillId="23" borderId="0" xfId="0" applyFont="1" applyFill="1" applyBorder="1" applyAlignment="1">
      <alignment horizontal="center"/>
    </xf>
    <xf numFmtId="0" fontId="18" fillId="23" borderId="0" xfId="0" applyFont="1" applyFill="1" applyBorder="1" applyAlignment="1">
      <alignment horizontal="center"/>
    </xf>
    <xf numFmtId="0" fontId="19" fillId="23" borderId="0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protection locked="0"/>
    </xf>
    <xf numFmtId="0" fontId="18" fillId="0" borderId="0" xfId="0" applyFont="1" applyBorder="1" applyAlignment="1" applyProtection="1">
      <alignment horizontal="left"/>
    </xf>
    <xf numFmtId="0" fontId="19" fillId="0" borderId="0" xfId="0" applyFont="1" applyBorder="1" applyAlignment="1"/>
    <xf numFmtId="0" fontId="19" fillId="0" borderId="0" xfId="0" applyFont="1" applyBorder="1" applyAlignment="1" applyProtection="1">
      <alignment horizontal="left"/>
      <protection locked="0"/>
    </xf>
    <xf numFmtId="0" fontId="19" fillId="23" borderId="0" xfId="0" applyNumberFormat="1" applyFont="1" applyFill="1" applyBorder="1" applyAlignment="1">
      <alignment horizontal="center"/>
    </xf>
    <xf numFmtId="3" fontId="1" fillId="23" borderId="0" xfId="0" applyNumberFormat="1" applyFont="1" applyFill="1" applyProtection="1"/>
    <xf numFmtId="3" fontId="1" fillId="23" borderId="0" xfId="0" applyNumberFormat="1" applyFont="1" applyFill="1"/>
    <xf numFmtId="3" fontId="1" fillId="23" borderId="0" xfId="37" applyNumberFormat="1" applyFont="1" applyFill="1" applyProtection="1"/>
    <xf numFmtId="3" fontId="22" fillId="23" borderId="0" xfId="37" applyNumberFormat="1" applyFont="1" applyFill="1" applyProtection="1">
      <protection locked="0"/>
    </xf>
    <xf numFmtId="0" fontId="22" fillId="23" borderId="0" xfId="0" applyFont="1" applyFill="1" applyProtection="1">
      <protection locked="0"/>
    </xf>
    <xf numFmtId="3" fontId="22" fillId="23" borderId="0" xfId="0" applyNumberFormat="1" applyFont="1" applyFill="1" applyProtection="1">
      <protection locked="0"/>
    </xf>
    <xf numFmtId="37" fontId="1" fillId="23" borderId="0" xfId="0" applyNumberFormat="1" applyFont="1" applyFill="1" applyProtection="1"/>
    <xf numFmtId="3" fontId="1" fillId="23" borderId="0" xfId="37" applyNumberFormat="1" applyFont="1" applyFill="1"/>
    <xf numFmtId="3" fontId="19" fillId="0" borderId="0" xfId="0" applyNumberFormat="1" applyFont="1" applyFill="1" applyBorder="1" applyProtection="1"/>
    <xf numFmtId="164" fontId="18" fillId="23" borderId="0" xfId="37" applyNumberFormat="1" applyFont="1" applyFill="1" applyBorder="1" applyProtection="1">
      <protection locked="0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/>
    </xf>
    <xf numFmtId="3" fontId="20" fillId="0" borderId="10" xfId="0" applyNumberFormat="1" applyFont="1" applyFill="1" applyBorder="1" applyAlignment="1">
      <alignment horizontal="center" vertical="center" wrapText="1"/>
    </xf>
    <xf numFmtId="3" fontId="20" fillId="0" borderId="10" xfId="37" applyNumberFormat="1" applyFont="1" applyFill="1" applyBorder="1" applyAlignment="1">
      <alignment horizontal="center" vertical="center" wrapText="1"/>
    </xf>
    <xf numFmtId="3" fontId="19" fillId="23" borderId="0" xfId="0" applyNumberFormat="1" applyFont="1" applyFill="1" applyBorder="1"/>
    <xf numFmtId="3" fontId="19" fillId="23" borderId="0" xfId="37" applyNumberFormat="1" applyFont="1" applyFill="1" applyBorder="1"/>
    <xf numFmtId="0" fontId="19" fillId="23" borderId="0" xfId="0" applyFont="1" applyFill="1"/>
    <xf numFmtId="3" fontId="18" fillId="0" borderId="0" xfId="0" applyNumberFormat="1" applyFont="1" applyFill="1" applyBorder="1"/>
    <xf numFmtId="166" fontId="18" fillId="0" borderId="0" xfId="42" applyNumberFormat="1" applyFont="1" applyBorder="1" applyAlignment="1">
      <alignment horizontal="right"/>
    </xf>
    <xf numFmtId="166" fontId="19" fillId="0" borderId="0" xfId="42" applyNumberFormat="1" applyFont="1" applyBorder="1"/>
    <xf numFmtId="166" fontId="19" fillId="0" borderId="0" xfId="42" applyNumberFormat="1" applyFont="1" applyBorder="1" applyAlignment="1">
      <alignment horizontal="right"/>
    </xf>
    <xf numFmtId="0" fontId="21" fillId="23" borderId="9" xfId="0" applyFont="1" applyFill="1" applyBorder="1"/>
    <xf numFmtId="3" fontId="21" fillId="23" borderId="9" xfId="0" applyNumberFormat="1" applyFont="1" applyFill="1" applyBorder="1"/>
    <xf numFmtId="167" fontId="19" fillId="0" borderId="0" xfId="37" applyNumberFormat="1" applyFont="1" applyBorder="1"/>
    <xf numFmtId="169" fontId="18" fillId="0" borderId="0" xfId="37" applyNumberFormat="1" applyFont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18" fillId="0" borderId="0" xfId="37" applyNumberFormat="1" applyFont="1" applyAlignment="1">
      <alignment horizontal="right"/>
    </xf>
    <xf numFmtId="166" fontId="18" fillId="0" borderId="0" xfId="42" applyNumberFormat="1" applyFont="1" applyFill="1" applyBorder="1" applyAlignment="1">
      <alignment horizontal="right"/>
    </xf>
    <xf numFmtId="164" fontId="18" fillId="23" borderId="0" xfId="37" applyNumberFormat="1" applyFont="1" applyFill="1" applyBorder="1" applyAlignment="1" applyProtection="1">
      <alignment horizontal="right"/>
      <protection locked="0"/>
    </xf>
    <xf numFmtId="3" fontId="19" fillId="0" borderId="0" xfId="0" applyNumberFormat="1" applyFont="1" applyFill="1" applyBorder="1"/>
    <xf numFmtId="3" fontId="18" fillId="0" borderId="0" xfId="0" applyNumberFormat="1" applyFont="1" applyBorder="1"/>
    <xf numFmtId="3" fontId="19" fillId="0" borderId="0" xfId="37" applyNumberFormat="1" applyFont="1"/>
    <xf numFmtId="3" fontId="19" fillId="0" borderId="0" xfId="37" applyNumberFormat="1" applyFont="1" applyBorder="1"/>
    <xf numFmtId="3" fontId="18" fillId="23" borderId="0" xfId="0" applyNumberFormat="1" applyFont="1" applyFill="1" applyBorder="1"/>
    <xf numFmtId="0" fontId="18" fillId="0" borderId="0" xfId="0" applyFont="1" applyBorder="1"/>
    <xf numFmtId="0" fontId="20" fillId="23" borderId="0" xfId="0" applyFont="1" applyFill="1" applyAlignment="1">
      <alignment horizontal="right"/>
    </xf>
    <xf numFmtId="0" fontId="23" fillId="0" borderId="0" xfId="0" applyFont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1" fillId="23" borderId="0" xfId="0" applyFont="1" applyFill="1" applyBorder="1"/>
    <xf numFmtId="3" fontId="19" fillId="23" borderId="0" xfId="0" applyNumberFormat="1" applyFont="1" applyFill="1"/>
    <xf numFmtId="3" fontId="19" fillId="23" borderId="0" xfId="37" applyNumberFormat="1" applyFont="1" applyFill="1" applyProtection="1"/>
    <xf numFmtId="3" fontId="19" fillId="23" borderId="0" xfId="0" applyNumberFormat="1" applyFont="1" applyFill="1" applyProtection="1"/>
    <xf numFmtId="3" fontId="27" fillId="23" borderId="0" xfId="37" applyNumberFormat="1" applyFont="1" applyFill="1" applyProtection="1">
      <protection locked="0"/>
    </xf>
    <xf numFmtId="0" fontId="27" fillId="23" borderId="0" xfId="0" applyFont="1" applyFill="1" applyProtection="1">
      <protection locked="0"/>
    </xf>
    <xf numFmtId="3" fontId="27" fillId="23" borderId="0" xfId="0" applyNumberFormat="1" applyFont="1" applyFill="1" applyProtection="1">
      <protection locked="0"/>
    </xf>
    <xf numFmtId="37" fontId="19" fillId="23" borderId="0" xfId="0" applyNumberFormat="1" applyFont="1" applyFill="1" applyProtection="1"/>
    <xf numFmtId="3" fontId="19" fillId="23" borderId="0" xfId="37" applyNumberFormat="1" applyFont="1" applyFill="1"/>
    <xf numFmtId="3" fontId="26" fillId="23" borderId="9" xfId="37" applyNumberFormat="1" applyFont="1" applyFill="1" applyBorder="1" applyProtection="1">
      <protection locked="0"/>
    </xf>
    <xf numFmtId="3" fontId="21" fillId="0" borderId="9" xfId="0" applyNumberFormat="1" applyFont="1" applyBorder="1"/>
    <xf numFmtId="3" fontId="1" fillId="23" borderId="0" xfId="0" applyNumberFormat="1" applyFont="1" applyFill="1" applyAlignment="1"/>
    <xf numFmtId="3" fontId="1" fillId="23" borderId="0" xfId="0" applyNumberFormat="1" applyFont="1" applyFill="1" applyBorder="1" applyAlignment="1"/>
    <xf numFmtId="3" fontId="19" fillId="23" borderId="0" xfId="0" applyNumberFormat="1" applyFont="1" applyFill="1" applyBorder="1" applyAlignment="1"/>
    <xf numFmtId="167" fontId="19" fillId="0" borderId="0" xfId="37" applyNumberFormat="1" applyFont="1" applyAlignment="1"/>
    <xf numFmtId="3" fontId="21" fillId="23" borderId="9" xfId="0" applyNumberFormat="1" applyFont="1" applyFill="1" applyBorder="1" applyAlignment="1" applyProtection="1"/>
    <xf numFmtId="3" fontId="19" fillId="23" borderId="0" xfId="0" applyNumberFormat="1" applyFont="1" applyFill="1" applyAlignment="1" applyProtection="1"/>
    <xf numFmtId="3" fontId="27" fillId="23" borderId="0" xfId="0" applyNumberFormat="1" applyFont="1" applyFill="1" applyAlignment="1" applyProtection="1">
      <protection locked="0"/>
    </xf>
    <xf numFmtId="3" fontId="19" fillId="23" borderId="0" xfId="0" applyNumberFormat="1" applyFont="1" applyFill="1" applyAlignment="1"/>
    <xf numFmtId="3" fontId="1" fillId="23" borderId="0" xfId="0" applyNumberFormat="1" applyFont="1" applyFill="1" applyAlignment="1" applyProtection="1"/>
    <xf numFmtId="172" fontId="18" fillId="0" borderId="0" xfId="37" applyNumberFormat="1" applyFont="1" applyAlignment="1">
      <alignment vertical="center"/>
    </xf>
    <xf numFmtId="172" fontId="19" fillId="0" borderId="0" xfId="42" applyNumberFormat="1" applyFont="1" applyBorder="1" applyAlignment="1"/>
    <xf numFmtId="172" fontId="18" fillId="0" borderId="0" xfId="37" applyNumberFormat="1" applyFont="1" applyAlignment="1"/>
    <xf numFmtId="172" fontId="19" fillId="0" borderId="0" xfId="37" applyNumberFormat="1" applyFont="1" applyAlignment="1"/>
    <xf numFmtId="172" fontId="19" fillId="0" borderId="0" xfId="42" applyNumberFormat="1" applyFont="1" applyFill="1" applyBorder="1" applyAlignment="1"/>
    <xf numFmtId="172" fontId="19" fillId="0" borderId="0" xfId="37" applyNumberFormat="1" applyFont="1" applyBorder="1" applyAlignment="1"/>
    <xf numFmtId="166" fontId="18" fillId="0" borderId="0" xfId="37" applyNumberFormat="1" applyFont="1" applyAlignment="1">
      <alignment horizontal="right"/>
    </xf>
    <xf numFmtId="166" fontId="19" fillId="0" borderId="0" xfId="42" applyNumberFormat="1" applyFont="1" applyFill="1" applyBorder="1"/>
    <xf numFmtId="166" fontId="18" fillId="0" borderId="0" xfId="42" applyNumberFormat="1" applyFont="1" applyFill="1" applyBorder="1"/>
    <xf numFmtId="166" fontId="18" fillId="0" borderId="0" xfId="42" applyNumberFormat="1" applyFont="1" applyBorder="1"/>
    <xf numFmtId="166" fontId="19" fillId="0" borderId="0" xfId="43" applyNumberFormat="1" applyFont="1" applyBorder="1" applyProtection="1"/>
    <xf numFmtId="166" fontId="19" fillId="0" borderId="0" xfId="43" applyNumberFormat="1" applyFont="1" applyBorder="1"/>
    <xf numFmtId="166" fontId="18" fillId="0" borderId="0" xfId="0" applyNumberFormat="1" applyFont="1" applyFill="1" applyBorder="1" applyAlignment="1">
      <alignment horizontal="right"/>
    </xf>
    <xf numFmtId="166" fontId="19" fillId="0" borderId="0" xfId="0" applyNumberFormat="1" applyFont="1" applyBorder="1"/>
    <xf numFmtId="166" fontId="19" fillId="0" borderId="0" xfId="42" applyNumberFormat="1" applyFont="1" applyBorder="1" applyProtection="1"/>
    <xf numFmtId="166" fontId="19" fillId="23" borderId="0" xfId="0" applyNumberFormat="1" applyFont="1" applyFill="1" applyBorder="1"/>
    <xf numFmtId="166" fontId="18" fillId="23" borderId="0" xfId="0" applyNumberFormat="1" applyFont="1" applyFill="1" applyBorder="1"/>
    <xf numFmtId="166" fontId="19" fillId="23" borderId="0" xfId="42" applyNumberFormat="1" applyFont="1" applyFill="1" applyBorder="1"/>
    <xf numFmtId="173" fontId="18" fillId="0" borderId="0" xfId="37" applyNumberFormat="1" applyFont="1" applyAlignment="1">
      <alignment horizontal="right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37" builtinId="3"/>
    <cellStyle name="Moneda" xfId="42" builtinId="4"/>
    <cellStyle name="Normal" xfId="0" builtinId="0"/>
    <cellStyle name="Note" xfId="38"/>
    <cellStyle name="Output" xfId="39"/>
    <cellStyle name="Porcentaje" xfId="43" builtinId="5"/>
    <cellStyle name="Title" xfId="40"/>
    <cellStyle name="Warning Text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1519464</xdr:colOff>
      <xdr:row>4</xdr:row>
      <xdr:rowOff>114301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1"/>
          <a:ext cx="2437945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1394373</xdr:colOff>
      <xdr:row>0</xdr:row>
      <xdr:rowOff>0</xdr:rowOff>
    </xdr:from>
    <xdr:to>
      <xdr:col>7</xdr:col>
      <xdr:colOff>37008</xdr:colOff>
      <xdr:row>4</xdr:row>
      <xdr:rowOff>158749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040956" y="0"/>
          <a:ext cx="2410302" cy="793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09;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2%20A&#209;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A1">
            <v>0</v>
          </cell>
          <cell r="B1" t="str">
            <v>ANUARIO ESTADISTICO 2005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>
            <v>0</v>
          </cell>
          <cell r="B3" t="str">
            <v>5. 2  VENTAS POR TIENDA Y LINEA AL 31 DE DICIEMBRE DE 2005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0</v>
          </cell>
          <cell r="B4" t="str">
            <v xml:space="preserve">     ( MILES DE PESOS )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A6">
            <v>0</v>
          </cell>
          <cell r="B6">
            <v>0</v>
          </cell>
          <cell r="C6" t="str">
            <v>U B I C A C I O N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 t="str">
            <v>T O T A L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>
            <v>0</v>
          </cell>
          <cell r="B7" t="str">
            <v>TIENDA   NUM.</v>
          </cell>
          <cell r="D7" t="str">
            <v>I</v>
          </cell>
          <cell r="E7">
            <v>0</v>
          </cell>
          <cell r="F7" t="str">
            <v>II</v>
          </cell>
          <cell r="G7">
            <v>0</v>
          </cell>
          <cell r="H7" t="str">
            <v>III</v>
          </cell>
          <cell r="I7">
            <v>0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0</v>
          </cell>
          <cell r="D8" t="str">
            <v>ABARROTES</v>
          </cell>
          <cell r="E8">
            <v>0</v>
          </cell>
          <cell r="F8" t="str">
            <v>ABARROTES</v>
          </cell>
          <cell r="G8">
            <v>0</v>
          </cell>
          <cell r="H8" t="str">
            <v>ABARROTES</v>
          </cell>
          <cell r="I8">
            <v>0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0</v>
          </cell>
          <cell r="D9" t="str">
            <v>COMESTIBLES</v>
          </cell>
          <cell r="E9">
            <v>0</v>
          </cell>
          <cell r="F9" t="str">
            <v>COMESTIBLES</v>
          </cell>
          <cell r="G9">
            <v>0</v>
          </cell>
          <cell r="H9" t="str">
            <v>NO</v>
          </cell>
          <cell r="I9">
            <v>0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A10">
            <v>0</v>
          </cell>
          <cell r="B10">
            <v>0</v>
          </cell>
          <cell r="D10" t="str">
            <v>BASICOS</v>
          </cell>
          <cell r="E10">
            <v>0</v>
          </cell>
          <cell r="F10" t="str">
            <v>NO BASICOS</v>
          </cell>
          <cell r="G10">
            <v>0</v>
          </cell>
          <cell r="H10" t="str">
            <v>COMESTIBLES</v>
          </cell>
          <cell r="I10">
            <v>0</v>
          </cell>
          <cell r="J10">
            <v>0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>
            <v>0</v>
          </cell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>
            <v>0</v>
          </cell>
          <cell r="B13">
            <v>0</v>
          </cell>
          <cell r="C13" t="str">
            <v>T O T A L</v>
          </cell>
          <cell r="D13">
            <v>1613764.4780000004</v>
          </cell>
          <cell r="F13">
            <v>2072672.1129999997</v>
          </cell>
          <cell r="H13">
            <v>2832120.0659999996</v>
          </cell>
          <cell r="J13">
            <v>512495.34400000004</v>
          </cell>
          <cell r="K13">
            <v>829584.83199999994</v>
          </cell>
          <cell r="L13">
            <v>243390.17800000004</v>
          </cell>
          <cell r="M13">
            <v>1274962.902</v>
          </cell>
          <cell r="N13">
            <v>102373.25999999998</v>
          </cell>
          <cell r="O13">
            <v>9481363.1729999986</v>
          </cell>
          <cell r="P13">
            <v>0</v>
          </cell>
          <cell r="Q13">
            <v>0</v>
          </cell>
          <cell r="R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6:H318"/>
  <sheetViews>
    <sheetView showGridLines="0" tabSelected="1" zoomScale="90" zoomScaleNormal="90" workbookViewId="0">
      <selection activeCell="J181" sqref="J181"/>
    </sheetView>
  </sheetViews>
  <sheetFormatPr baseColWidth="10" defaultColWidth="12.375" defaultRowHeight="12.75"/>
  <cols>
    <col min="1" max="1" width="12" style="5" customWidth="1"/>
    <col min="2" max="2" width="27.375" style="5" bestFit="1" customWidth="1"/>
    <col min="3" max="3" width="24.75" style="74" customWidth="1"/>
    <col min="4" max="4" width="24.75" style="26" customWidth="1"/>
    <col min="5" max="5" width="24.75" style="32" customWidth="1"/>
    <col min="6" max="7" width="24.75" style="26" customWidth="1"/>
    <col min="8" max="16384" width="12.375" style="5"/>
  </cols>
  <sheetData>
    <row r="6" spans="1:7" ht="17.25" customHeight="1">
      <c r="A6" s="60" t="s">
        <v>108</v>
      </c>
      <c r="B6" s="60"/>
      <c r="C6" s="60"/>
      <c r="D6" s="60"/>
      <c r="E6" s="60"/>
      <c r="F6" s="60"/>
      <c r="G6" s="60"/>
    </row>
    <row r="7" spans="1:7" ht="13.5" customHeight="1">
      <c r="A7" s="61"/>
      <c r="B7" s="61"/>
      <c r="C7" s="61"/>
      <c r="D7" s="61"/>
      <c r="E7" s="61"/>
      <c r="F7" s="61"/>
      <c r="G7" s="61"/>
    </row>
    <row r="8" spans="1:7" ht="38.25" customHeight="1">
      <c r="A8" s="62" t="s">
        <v>107</v>
      </c>
      <c r="B8" s="62"/>
      <c r="C8" s="62"/>
      <c r="D8" s="62"/>
      <c r="E8" s="62"/>
      <c r="F8" s="62"/>
      <c r="G8" s="62"/>
    </row>
    <row r="9" spans="1:7" ht="15" customHeight="1">
      <c r="A9" s="6"/>
      <c r="B9" s="6"/>
      <c r="C9" s="75"/>
      <c r="D9" s="7"/>
      <c r="E9" s="8"/>
      <c r="F9" s="7"/>
      <c r="G9" s="7"/>
    </row>
    <row r="10" spans="1:7" ht="47.25">
      <c r="A10" s="35" t="s">
        <v>69</v>
      </c>
      <c r="B10" s="36" t="s">
        <v>0</v>
      </c>
      <c r="C10" s="37" t="s">
        <v>106</v>
      </c>
      <c r="D10" s="37" t="s">
        <v>1</v>
      </c>
      <c r="E10" s="38" t="s">
        <v>2</v>
      </c>
      <c r="F10" s="37" t="s">
        <v>3</v>
      </c>
      <c r="G10" s="37" t="s">
        <v>4</v>
      </c>
    </row>
    <row r="11" spans="1:7" s="41" customFormat="1" ht="15" customHeight="1">
      <c r="A11" s="11"/>
      <c r="B11" s="11"/>
      <c r="C11" s="76"/>
      <c r="D11" s="39"/>
      <c r="E11" s="40"/>
      <c r="F11" s="39"/>
      <c r="G11" s="39"/>
    </row>
    <row r="12" spans="1:7" s="9" customFormat="1" ht="15" customHeight="1">
      <c r="B12" s="10" t="s">
        <v>68</v>
      </c>
      <c r="C12" s="83">
        <f>C14+C19+C26+C31+C36+C40+C46+C52+C57+C68+C73+C77+C92+C96+C106+C110+C116+C123+C129+C135+C139+C145+C149+C155+C160+C165+C169+C175+C180+C184</f>
        <v>48783863.719999984</v>
      </c>
      <c r="D12" s="53" t="s">
        <v>110</v>
      </c>
      <c r="E12" s="43" t="s">
        <v>110</v>
      </c>
      <c r="F12" s="34">
        <f>+F14+F19+F26+F31+F36+F40+F46+F52+F57+F68+F73+F77+F92+F96+F106+F110+F116+F123+F129+F135+F139+F145+F149+F155+F160+F165+F169+F175+F180+F184</f>
        <v>457</v>
      </c>
      <c r="G12" s="53" t="s">
        <v>110</v>
      </c>
    </row>
    <row r="13" spans="1:7" s="9" customFormat="1" ht="15" customHeight="1">
      <c r="A13" s="11"/>
      <c r="B13" s="11"/>
      <c r="C13" s="84"/>
      <c r="D13" s="33"/>
      <c r="E13" s="43"/>
      <c r="F13" s="33"/>
      <c r="G13" s="33"/>
    </row>
    <row r="14" spans="1:7" s="9" customFormat="1" ht="15" customHeight="1">
      <c r="B14" s="10" t="s">
        <v>5</v>
      </c>
      <c r="C14" s="85">
        <f>SUM(C16:C17)</f>
        <v>3023193.54</v>
      </c>
      <c r="D14" s="49">
        <f t="shared" ref="D14" si="0">SUM(D16:D17)</f>
        <v>72439</v>
      </c>
      <c r="E14" s="101">
        <f>(C14/D14)*1000</f>
        <v>41734.335647924461</v>
      </c>
      <c r="F14" s="51">
        <f>SUM(F16:F17)</f>
        <v>9</v>
      </c>
      <c r="G14" s="51">
        <f>SUM(G16:G17)</f>
        <v>353</v>
      </c>
    </row>
    <row r="15" spans="1:7" s="11" customFormat="1" ht="15" customHeight="1">
      <c r="C15" s="84"/>
      <c r="D15" s="33"/>
      <c r="E15" s="45"/>
      <c r="F15" s="12"/>
      <c r="G15" s="33"/>
    </row>
    <row r="16" spans="1:7" s="11" customFormat="1" ht="15" customHeight="1">
      <c r="A16" s="14">
        <v>16</v>
      </c>
      <c r="B16" s="15" t="s">
        <v>6</v>
      </c>
      <c r="C16" s="86">
        <v>1583910.75</v>
      </c>
      <c r="D16" s="33">
        <v>43509</v>
      </c>
      <c r="E16" s="45">
        <v>36.486548760026658</v>
      </c>
      <c r="F16" s="1">
        <v>3</v>
      </c>
      <c r="G16" s="33">
        <v>139</v>
      </c>
    </row>
    <row r="17" spans="1:7" s="11" customFormat="1" ht="15" customHeight="1">
      <c r="A17" s="14">
        <v>84</v>
      </c>
      <c r="B17" s="15" t="s">
        <v>6</v>
      </c>
      <c r="C17" s="86">
        <v>1439282.79</v>
      </c>
      <c r="D17" s="3">
        <v>28930</v>
      </c>
      <c r="E17" s="45">
        <v>49.911283097130998</v>
      </c>
      <c r="F17" s="1">
        <v>6</v>
      </c>
      <c r="G17" s="3">
        <v>214</v>
      </c>
    </row>
    <row r="18" spans="1:7" s="11" customFormat="1" ht="15" customHeight="1">
      <c r="A18" s="16"/>
      <c r="C18" s="87"/>
      <c r="D18" s="3"/>
      <c r="E18" s="44"/>
      <c r="F18" s="13"/>
      <c r="G18" s="3"/>
    </row>
    <row r="19" spans="1:7" s="9" customFormat="1" ht="15" customHeight="1">
      <c r="A19" s="17"/>
      <c r="B19" s="10" t="s">
        <v>7</v>
      </c>
      <c r="C19" s="85">
        <f>SUM(C21:C24)</f>
        <v>1567914.4300000002</v>
      </c>
      <c r="D19" s="42">
        <f>SUM(D21:D24)</f>
        <v>25000</v>
      </c>
      <c r="E19" s="101">
        <f>(C19/D19)*1000</f>
        <v>62716.5772</v>
      </c>
      <c r="F19" s="42">
        <f t="shared" ref="F19:G19" si="1">SUM(F21:F24)</f>
        <v>11</v>
      </c>
      <c r="G19" s="42">
        <f t="shared" si="1"/>
        <v>146</v>
      </c>
    </row>
    <row r="20" spans="1:7" s="11" customFormat="1" ht="15" customHeight="1">
      <c r="A20" s="16"/>
      <c r="C20" s="87"/>
      <c r="D20" s="3"/>
      <c r="E20" s="44"/>
      <c r="F20" s="13"/>
      <c r="G20" s="3"/>
    </row>
    <row r="21" spans="1:7" s="11" customFormat="1" ht="15" customHeight="1">
      <c r="A21" s="14">
        <v>29</v>
      </c>
      <c r="B21" s="15" t="s">
        <v>9</v>
      </c>
      <c r="C21" s="86">
        <v>509084.83</v>
      </c>
      <c r="D21" s="54">
        <v>13572</v>
      </c>
      <c r="E21" s="90">
        <v>37.669332449160038</v>
      </c>
      <c r="F21" s="1">
        <v>2</v>
      </c>
      <c r="G21" s="3">
        <v>38</v>
      </c>
    </row>
    <row r="22" spans="1:7" s="11" customFormat="1" ht="15" customHeight="1">
      <c r="A22" s="14">
        <v>80</v>
      </c>
      <c r="B22" s="15" t="s">
        <v>70</v>
      </c>
      <c r="C22" s="86">
        <v>150538.06</v>
      </c>
      <c r="D22" s="3">
        <v>1595</v>
      </c>
      <c r="E22" s="44">
        <v>94.08737304075234</v>
      </c>
      <c r="F22" s="1">
        <v>3</v>
      </c>
      <c r="G22" s="3">
        <v>11</v>
      </c>
    </row>
    <row r="23" spans="1:7" s="11" customFormat="1" ht="15" customHeight="1">
      <c r="A23" s="18">
        <v>135</v>
      </c>
      <c r="B23" s="15" t="s">
        <v>10</v>
      </c>
      <c r="C23" s="86">
        <v>376155.89</v>
      </c>
      <c r="D23" s="3">
        <v>6593</v>
      </c>
      <c r="E23" s="44">
        <v>57.115895646898224</v>
      </c>
      <c r="F23" s="1">
        <v>4</v>
      </c>
      <c r="G23" s="3">
        <v>81</v>
      </c>
    </row>
    <row r="24" spans="1:7" s="11" customFormat="1" ht="15" customHeight="1">
      <c r="A24" s="18">
        <v>136</v>
      </c>
      <c r="B24" s="15" t="s">
        <v>8</v>
      </c>
      <c r="C24" s="86">
        <v>532135.65</v>
      </c>
      <c r="D24" s="3">
        <v>3240</v>
      </c>
      <c r="E24" s="44">
        <v>165.80994135802467</v>
      </c>
      <c r="F24" s="1">
        <v>2</v>
      </c>
      <c r="G24" s="3">
        <v>16</v>
      </c>
    </row>
    <row r="25" spans="1:7" s="11" customFormat="1" ht="15" customHeight="1">
      <c r="A25" s="16"/>
      <c r="C25" s="87"/>
      <c r="D25" s="3"/>
      <c r="E25" s="44"/>
      <c r="F25" s="13"/>
      <c r="G25" s="3"/>
    </row>
    <row r="26" spans="1:7" s="9" customFormat="1" ht="15" customHeight="1">
      <c r="A26" s="17"/>
      <c r="B26" s="19" t="s">
        <v>11</v>
      </c>
      <c r="C26" s="85">
        <f>SUM(C28:C29)</f>
        <v>516163.18000000005</v>
      </c>
      <c r="D26" s="42">
        <f>SUM(D28:D29)</f>
        <v>8859</v>
      </c>
      <c r="E26" s="101">
        <f>(C26/D26)*1000</f>
        <v>58264.27136245626</v>
      </c>
      <c r="F26" s="42">
        <f t="shared" ref="F26:G26" si="2">SUM(F28:F29)</f>
        <v>11</v>
      </c>
      <c r="G26" s="42">
        <f t="shared" si="2"/>
        <v>474</v>
      </c>
    </row>
    <row r="27" spans="1:7" s="11" customFormat="1" ht="15" customHeight="1">
      <c r="A27" s="16"/>
      <c r="B27" s="20"/>
      <c r="C27" s="87"/>
      <c r="D27" s="3"/>
      <c r="E27" s="44"/>
      <c r="F27" s="13"/>
      <c r="G27" s="3"/>
    </row>
    <row r="28" spans="1:7" s="11" customFormat="1" ht="15" customHeight="1">
      <c r="A28" s="14">
        <v>12</v>
      </c>
      <c r="B28" s="2" t="s">
        <v>12</v>
      </c>
      <c r="C28" s="86">
        <v>422882.9</v>
      </c>
      <c r="D28" s="3">
        <v>7085</v>
      </c>
      <c r="E28" s="44">
        <v>59.933583627381793</v>
      </c>
      <c r="F28" s="1">
        <v>8</v>
      </c>
      <c r="G28" s="3">
        <v>344</v>
      </c>
    </row>
    <row r="29" spans="1:7" s="11" customFormat="1" ht="15" customHeight="1">
      <c r="A29" s="18">
        <v>107</v>
      </c>
      <c r="B29" s="2" t="s">
        <v>13</v>
      </c>
      <c r="C29" s="86">
        <v>93280.28</v>
      </c>
      <c r="D29" s="3">
        <v>1774</v>
      </c>
      <c r="E29" s="44">
        <v>35.53576099210823</v>
      </c>
      <c r="F29" s="1">
        <v>3</v>
      </c>
      <c r="G29" s="3">
        <v>130</v>
      </c>
    </row>
    <row r="30" spans="1:7" s="11" customFormat="1" ht="15" customHeight="1">
      <c r="A30" s="16"/>
      <c r="C30" s="87"/>
      <c r="D30" s="3"/>
      <c r="E30" s="44"/>
      <c r="F30" s="13"/>
      <c r="G30" s="3"/>
    </row>
    <row r="31" spans="1:7" s="9" customFormat="1" ht="15" customHeight="1">
      <c r="A31" s="17"/>
      <c r="B31" s="21" t="s">
        <v>14</v>
      </c>
      <c r="C31" s="85">
        <f>SUM(C33:C34)</f>
        <v>1350536.82</v>
      </c>
      <c r="D31" s="42">
        <f>SUM(D33:D34)</f>
        <v>25271</v>
      </c>
      <c r="E31" s="101">
        <f>(C31/D31)*1000</f>
        <v>53442.159787899182</v>
      </c>
      <c r="F31" s="42">
        <f t="shared" ref="F31:G31" si="3">SUM(F33:F34)</f>
        <v>10</v>
      </c>
      <c r="G31" s="42">
        <f t="shared" si="3"/>
        <v>537</v>
      </c>
    </row>
    <row r="32" spans="1:7" s="11" customFormat="1" ht="15" customHeight="1">
      <c r="A32" s="16"/>
      <c r="B32" s="20"/>
      <c r="C32" s="87"/>
      <c r="D32" s="3"/>
      <c r="E32" s="44"/>
      <c r="F32" s="13"/>
      <c r="G32" s="3"/>
    </row>
    <row r="33" spans="1:7" s="11" customFormat="1" ht="15" customHeight="1">
      <c r="A33" s="14">
        <v>86</v>
      </c>
      <c r="B33" s="2" t="s">
        <v>14</v>
      </c>
      <c r="C33" s="86">
        <v>386713.41</v>
      </c>
      <c r="D33" s="54">
        <v>8095.0000000000009</v>
      </c>
      <c r="E33" s="90">
        <v>47.988727609635575</v>
      </c>
      <c r="F33" s="1">
        <v>5</v>
      </c>
      <c r="G33" s="3">
        <v>130</v>
      </c>
    </row>
    <row r="34" spans="1:7" s="11" customFormat="1" ht="15" customHeight="1">
      <c r="A34" s="18">
        <v>103</v>
      </c>
      <c r="B34" s="2" t="s">
        <v>14</v>
      </c>
      <c r="C34" s="86">
        <v>963823.41</v>
      </c>
      <c r="D34" s="3">
        <v>17176</v>
      </c>
      <c r="E34" s="44">
        <v>56.18126047973918</v>
      </c>
      <c r="F34" s="1">
        <v>5</v>
      </c>
      <c r="G34" s="3">
        <v>407</v>
      </c>
    </row>
    <row r="35" spans="1:7" s="11" customFormat="1" ht="15" customHeight="1">
      <c r="A35" s="16"/>
      <c r="C35" s="85"/>
      <c r="D35" s="3"/>
      <c r="E35" s="44"/>
      <c r="F35" s="13"/>
      <c r="G35" s="3"/>
    </row>
    <row r="36" spans="1:7" s="9" customFormat="1" ht="15" customHeight="1">
      <c r="A36" s="17"/>
      <c r="B36" s="21" t="s">
        <v>15</v>
      </c>
      <c r="C36" s="85">
        <f>SUM(C38)</f>
        <v>277713.12</v>
      </c>
      <c r="D36" s="42">
        <v>3404</v>
      </c>
      <c r="E36" s="91">
        <v>82.37383078730906</v>
      </c>
      <c r="F36" s="59">
        <v>10</v>
      </c>
      <c r="G36" s="55">
        <v>108</v>
      </c>
    </row>
    <row r="37" spans="1:7" s="11" customFormat="1" ht="15" customHeight="1">
      <c r="A37" s="16"/>
      <c r="B37" s="20"/>
      <c r="C37" s="87"/>
      <c r="D37" s="3"/>
      <c r="E37" s="44"/>
      <c r="F37" s="13"/>
      <c r="G37" s="3"/>
    </row>
    <row r="38" spans="1:7" s="11" customFormat="1" ht="15" customHeight="1">
      <c r="A38" s="14">
        <v>14</v>
      </c>
      <c r="B38" s="2" t="s">
        <v>16</v>
      </c>
      <c r="C38" s="86">
        <v>277713.12</v>
      </c>
      <c r="D38" s="54">
        <v>3404</v>
      </c>
      <c r="E38" s="90">
        <v>82.37383078730906</v>
      </c>
      <c r="F38" s="1">
        <v>10</v>
      </c>
      <c r="G38" s="3">
        <v>108</v>
      </c>
    </row>
    <row r="39" spans="1:7" s="11" customFormat="1" ht="15" customHeight="1">
      <c r="A39" s="16"/>
      <c r="C39" s="85"/>
      <c r="D39" s="3"/>
      <c r="E39" s="44"/>
      <c r="F39" s="13"/>
      <c r="G39" s="3"/>
    </row>
    <row r="40" spans="1:7" s="9" customFormat="1" ht="15" customHeight="1">
      <c r="A40" s="17"/>
      <c r="B40" s="21" t="s">
        <v>17</v>
      </c>
      <c r="C40" s="85">
        <f>SUM(C42:C44)</f>
        <v>1414474.52</v>
      </c>
      <c r="D40" s="42">
        <f>SUM(D42:D44)</f>
        <v>30908</v>
      </c>
      <c r="E40" s="101">
        <f>(C40/D40)*1000</f>
        <v>45764.02614209913</v>
      </c>
      <c r="F40" s="42">
        <f t="shared" ref="F40:G40" si="4">SUM(F42:F44)</f>
        <v>20</v>
      </c>
      <c r="G40" s="42">
        <f t="shared" si="4"/>
        <v>673</v>
      </c>
    </row>
    <row r="41" spans="1:7" s="11" customFormat="1" ht="15" customHeight="1">
      <c r="A41" s="16"/>
      <c r="B41" s="20"/>
      <c r="C41" s="87"/>
      <c r="D41" s="3"/>
      <c r="E41" s="44"/>
      <c r="F41" s="13"/>
      <c r="G41" s="3"/>
    </row>
    <row r="42" spans="1:7" s="11" customFormat="1" ht="15" customHeight="1">
      <c r="A42" s="14">
        <v>30</v>
      </c>
      <c r="B42" s="2" t="s">
        <v>17</v>
      </c>
      <c r="C42" s="86">
        <v>612388.78</v>
      </c>
      <c r="D42" s="3">
        <v>14584</v>
      </c>
      <c r="E42" s="44">
        <v>42.099188151398799</v>
      </c>
      <c r="F42" s="1">
        <v>7</v>
      </c>
      <c r="G42" s="3">
        <v>141</v>
      </c>
    </row>
    <row r="43" spans="1:7" s="11" customFormat="1" ht="15" customHeight="1">
      <c r="A43" s="14">
        <v>95</v>
      </c>
      <c r="B43" s="2" t="s">
        <v>18</v>
      </c>
      <c r="C43" s="86">
        <v>338571.18</v>
      </c>
      <c r="D43" s="3">
        <v>8702</v>
      </c>
      <c r="E43" s="44">
        <v>38.914236957021373</v>
      </c>
      <c r="F43" s="1">
        <v>6</v>
      </c>
      <c r="G43" s="3">
        <v>202</v>
      </c>
    </row>
    <row r="44" spans="1:7" s="11" customFormat="1" ht="15" customHeight="1">
      <c r="A44" s="18">
        <v>102</v>
      </c>
      <c r="B44" s="2" t="s">
        <v>71</v>
      </c>
      <c r="C44" s="86">
        <v>463514.56</v>
      </c>
      <c r="D44" s="54">
        <v>7622</v>
      </c>
      <c r="E44" s="90">
        <v>61.015198110732094</v>
      </c>
      <c r="F44" s="1">
        <v>7</v>
      </c>
      <c r="G44" s="3">
        <v>330</v>
      </c>
    </row>
    <row r="45" spans="1:7" s="11" customFormat="1" ht="15" customHeight="1">
      <c r="A45" s="16"/>
      <c r="C45" s="87"/>
      <c r="D45" s="3"/>
      <c r="E45" s="44"/>
      <c r="F45" s="13"/>
      <c r="G45" s="3"/>
    </row>
    <row r="46" spans="1:7" s="9" customFormat="1" ht="15" customHeight="1">
      <c r="A46" s="17"/>
      <c r="B46" s="21" t="s">
        <v>19</v>
      </c>
      <c r="C46" s="85">
        <f>SUM(C48:C50)</f>
        <v>3067991.51</v>
      </c>
      <c r="D46" s="42">
        <f>SUM(D48:D50)</f>
        <v>62480</v>
      </c>
      <c r="E46" s="101">
        <f>(C46/D46)*1000</f>
        <v>49103.577304737511</v>
      </c>
      <c r="F46" s="42">
        <f t="shared" ref="F46:G46" si="5">SUM(F48:F50)</f>
        <v>16</v>
      </c>
      <c r="G46" s="42">
        <f t="shared" si="5"/>
        <v>1254</v>
      </c>
    </row>
    <row r="47" spans="1:7" s="11" customFormat="1" ht="15" customHeight="1">
      <c r="A47" s="16"/>
      <c r="B47" s="20"/>
      <c r="C47" s="87"/>
      <c r="D47" s="3"/>
      <c r="E47" s="44"/>
      <c r="F47" s="13"/>
      <c r="G47" s="3"/>
    </row>
    <row r="48" spans="1:7" s="11" customFormat="1" ht="15" customHeight="1">
      <c r="A48" s="14">
        <v>71</v>
      </c>
      <c r="B48" s="2" t="s">
        <v>96</v>
      </c>
      <c r="C48" s="86">
        <v>709103.57</v>
      </c>
      <c r="D48" s="3">
        <v>17268</v>
      </c>
      <c r="E48" s="44">
        <v>41.077948807041928</v>
      </c>
      <c r="F48" s="1">
        <v>6</v>
      </c>
      <c r="G48" s="3">
        <v>296</v>
      </c>
    </row>
    <row r="49" spans="1:7" s="11" customFormat="1" ht="15" customHeight="1">
      <c r="A49" s="18">
        <v>133</v>
      </c>
      <c r="B49" s="2" t="s">
        <v>72</v>
      </c>
      <c r="C49" s="86">
        <v>392112.74</v>
      </c>
      <c r="D49" s="3">
        <v>10738</v>
      </c>
      <c r="E49" s="44">
        <v>36.523808902961449</v>
      </c>
      <c r="F49" s="1">
        <v>4</v>
      </c>
      <c r="G49" s="3">
        <v>339</v>
      </c>
    </row>
    <row r="50" spans="1:7" s="11" customFormat="1" ht="15" customHeight="1">
      <c r="A50" s="18">
        <v>134</v>
      </c>
      <c r="B50" s="2" t="s">
        <v>73</v>
      </c>
      <c r="C50" s="86">
        <v>1966775.2</v>
      </c>
      <c r="D50" s="54">
        <v>34474</v>
      </c>
      <c r="E50" s="90">
        <v>57.115165051923192</v>
      </c>
      <c r="F50" s="1">
        <v>6</v>
      </c>
      <c r="G50" s="3">
        <v>619</v>
      </c>
    </row>
    <row r="51" spans="1:7" s="11" customFormat="1" ht="15" customHeight="1">
      <c r="A51" s="16"/>
      <c r="C51" s="87"/>
      <c r="D51" s="3"/>
      <c r="E51" s="44"/>
      <c r="F51" s="13"/>
      <c r="G51" s="3"/>
    </row>
    <row r="52" spans="1:7" s="9" customFormat="1" ht="15" customHeight="1">
      <c r="A52" s="17"/>
      <c r="B52" s="21" t="s">
        <v>20</v>
      </c>
      <c r="C52" s="85">
        <f>SUM(C54:C55)</f>
        <v>263569.15999999997</v>
      </c>
      <c r="D52" s="42">
        <f>SUM(D54:D55)</f>
        <v>13111</v>
      </c>
      <c r="E52" s="101">
        <f>(C52/D52)*1000</f>
        <v>20102.902905956827</v>
      </c>
      <c r="F52" s="42">
        <f t="shared" ref="F52:G52" si="6">SUM(F54:F55)</f>
        <v>8</v>
      </c>
      <c r="G52" s="42">
        <f t="shared" si="6"/>
        <v>108</v>
      </c>
    </row>
    <row r="53" spans="1:7" s="11" customFormat="1" ht="15" customHeight="1">
      <c r="A53" s="16"/>
      <c r="B53" s="20"/>
      <c r="C53" s="87"/>
      <c r="D53" s="3"/>
      <c r="E53" s="44"/>
      <c r="F53" s="13"/>
      <c r="G53" s="3"/>
    </row>
    <row r="54" spans="1:7" s="11" customFormat="1" ht="15" customHeight="1">
      <c r="A54" s="14">
        <v>63</v>
      </c>
      <c r="B54" s="2" t="s">
        <v>20</v>
      </c>
      <c r="C54" s="86">
        <v>99337.61</v>
      </c>
      <c r="D54" s="3">
        <v>8995</v>
      </c>
      <c r="E54" s="44">
        <v>11.103260700389106</v>
      </c>
      <c r="F54" s="1">
        <v>4</v>
      </c>
      <c r="G54" s="3">
        <v>45</v>
      </c>
    </row>
    <row r="55" spans="1:7" s="11" customFormat="1" ht="15" customHeight="1">
      <c r="A55" s="18">
        <v>117</v>
      </c>
      <c r="B55" s="2" t="s">
        <v>74</v>
      </c>
      <c r="C55" s="86">
        <v>164231.54999999999</v>
      </c>
      <c r="D55" s="3">
        <v>4116</v>
      </c>
      <c r="E55" s="44">
        <v>40.145097181729838</v>
      </c>
      <c r="F55" s="1">
        <v>4</v>
      </c>
      <c r="G55" s="3">
        <v>63</v>
      </c>
    </row>
    <row r="56" spans="1:7" s="11" customFormat="1" ht="15" customHeight="1">
      <c r="A56" s="16"/>
      <c r="C56" s="87"/>
      <c r="D56" s="3"/>
      <c r="E56" s="44"/>
      <c r="F56" s="13"/>
      <c r="G56" s="3"/>
    </row>
    <row r="57" spans="1:7" s="9" customFormat="1" ht="15" customHeight="1">
      <c r="A57" s="17"/>
      <c r="B57" s="21" t="s">
        <v>67</v>
      </c>
      <c r="C57" s="85">
        <f>SUM(C59:C66)</f>
        <v>4718554.1899999995</v>
      </c>
      <c r="D57" s="42">
        <f>SUM(D59:D66)</f>
        <v>134165</v>
      </c>
      <c r="E57" s="101">
        <f>(C57/D57)*1000</f>
        <v>35169.784891737785</v>
      </c>
      <c r="F57" s="42">
        <f t="shared" ref="F57:G57" si="7">SUM(F59:F66)</f>
        <v>57</v>
      </c>
      <c r="G57" s="42">
        <f t="shared" si="7"/>
        <v>602</v>
      </c>
    </row>
    <row r="58" spans="1:7" s="11" customFormat="1" ht="15" customHeight="1">
      <c r="A58" s="16"/>
      <c r="B58" s="22"/>
      <c r="C58" s="87"/>
      <c r="D58" s="3"/>
      <c r="E58" s="44"/>
      <c r="F58" s="13"/>
      <c r="G58" s="3"/>
    </row>
    <row r="59" spans="1:7" s="11" customFormat="1" ht="15" customHeight="1">
      <c r="A59" s="14">
        <v>42</v>
      </c>
      <c r="B59" s="2" t="s">
        <v>22</v>
      </c>
      <c r="C59" s="86">
        <v>628825.44999999995</v>
      </c>
      <c r="D59" s="54">
        <v>13987</v>
      </c>
      <c r="E59" s="90">
        <v>46.387534138843208</v>
      </c>
      <c r="F59" s="1">
        <v>7</v>
      </c>
      <c r="G59" s="3">
        <v>76</v>
      </c>
    </row>
    <row r="60" spans="1:7" s="11" customFormat="1" ht="15" customHeight="1">
      <c r="A60" s="14">
        <v>98</v>
      </c>
      <c r="B60" s="2" t="s">
        <v>21</v>
      </c>
      <c r="C60" s="86">
        <v>557996.85</v>
      </c>
      <c r="D60" s="3">
        <v>11424</v>
      </c>
      <c r="E60" s="44">
        <v>50.4363025210084</v>
      </c>
      <c r="F60" s="1">
        <v>6</v>
      </c>
      <c r="G60" s="3">
        <v>92</v>
      </c>
    </row>
    <row r="61" spans="1:7" s="11" customFormat="1" ht="15" customHeight="1">
      <c r="A61" s="18">
        <v>108</v>
      </c>
      <c r="B61" s="2" t="s">
        <v>78</v>
      </c>
      <c r="C61" s="86">
        <v>415188.51</v>
      </c>
      <c r="D61" s="3">
        <v>11016</v>
      </c>
      <c r="E61" s="44">
        <v>38.108996913580249</v>
      </c>
      <c r="F61" s="1">
        <v>5</v>
      </c>
      <c r="G61" s="3">
        <v>100</v>
      </c>
    </row>
    <row r="62" spans="1:7" s="11" customFormat="1" ht="15" customHeight="1">
      <c r="A62" s="18">
        <v>109</v>
      </c>
      <c r="B62" s="2" t="s">
        <v>77</v>
      </c>
      <c r="C62" s="86">
        <v>775795.22</v>
      </c>
      <c r="D62" s="3">
        <v>30633</v>
      </c>
      <c r="E62" s="44">
        <v>25.855425521496429</v>
      </c>
      <c r="F62" s="1">
        <v>5</v>
      </c>
      <c r="G62" s="3">
        <v>43</v>
      </c>
    </row>
    <row r="63" spans="1:7" s="11" customFormat="1" ht="15" customHeight="1">
      <c r="A63" s="18">
        <v>110</v>
      </c>
      <c r="B63" s="2" t="s">
        <v>75</v>
      </c>
      <c r="C63" s="86">
        <v>567335</v>
      </c>
      <c r="D63" s="3">
        <v>19446</v>
      </c>
      <c r="E63" s="44">
        <v>29.857188110665433</v>
      </c>
      <c r="F63" s="1">
        <v>6</v>
      </c>
      <c r="G63" s="3">
        <v>110</v>
      </c>
    </row>
    <row r="64" spans="1:7" s="11" customFormat="1" ht="15" customHeight="1">
      <c r="A64" s="18">
        <v>111</v>
      </c>
      <c r="B64" s="2" t="s">
        <v>97</v>
      </c>
      <c r="C64" s="86">
        <v>623600.67000000004</v>
      </c>
      <c r="D64" s="3">
        <v>19664</v>
      </c>
      <c r="E64" s="44">
        <v>32.419960842148086</v>
      </c>
      <c r="F64" s="1">
        <v>6</v>
      </c>
      <c r="G64" s="3">
        <v>42</v>
      </c>
    </row>
    <row r="65" spans="1:8" s="11" customFormat="1" ht="15" customHeight="1">
      <c r="A65" s="18">
        <v>114</v>
      </c>
      <c r="B65" s="2" t="s">
        <v>79</v>
      </c>
      <c r="C65" s="86">
        <v>585426.61</v>
      </c>
      <c r="D65" s="3">
        <v>12637</v>
      </c>
      <c r="E65" s="44">
        <v>47.261054047637884</v>
      </c>
      <c r="F65" s="1">
        <v>7</v>
      </c>
      <c r="G65" s="3">
        <v>83</v>
      </c>
    </row>
    <row r="66" spans="1:8" s="11" customFormat="1" ht="15" customHeight="1">
      <c r="A66" s="18">
        <v>132</v>
      </c>
      <c r="B66" s="2" t="s">
        <v>76</v>
      </c>
      <c r="C66" s="86">
        <v>564385.88</v>
      </c>
      <c r="D66" s="3">
        <v>15358</v>
      </c>
      <c r="E66" s="44">
        <v>37.734631462430002</v>
      </c>
      <c r="F66" s="1">
        <v>15</v>
      </c>
      <c r="G66" s="3">
        <v>56</v>
      </c>
    </row>
    <row r="67" spans="1:8" s="11" customFormat="1" ht="15" customHeight="1">
      <c r="A67" s="16"/>
      <c r="C67" s="87"/>
      <c r="D67" s="3"/>
      <c r="E67" s="44"/>
      <c r="F67" s="13"/>
      <c r="G67" s="3"/>
    </row>
    <row r="68" spans="1:8" s="9" customFormat="1" ht="15" customHeight="1">
      <c r="A68" s="17"/>
      <c r="B68" s="21" t="s">
        <v>23</v>
      </c>
      <c r="C68" s="85">
        <f>SUM(C70:C71)</f>
        <v>365554.01</v>
      </c>
      <c r="D68" s="42">
        <f>SUM(D70:D71)</f>
        <v>13262</v>
      </c>
      <c r="E68" s="101">
        <f>(C68/D68)*1000</f>
        <v>27564.018247624794</v>
      </c>
      <c r="F68" s="42">
        <f t="shared" ref="F68:G68" si="8">SUM(F70:F71)</f>
        <v>8</v>
      </c>
      <c r="G68" s="42">
        <f t="shared" si="8"/>
        <v>191</v>
      </c>
    </row>
    <row r="69" spans="1:8" s="11" customFormat="1" ht="15" customHeight="1">
      <c r="A69" s="16"/>
      <c r="B69" s="22"/>
      <c r="C69" s="87"/>
      <c r="D69" s="3"/>
      <c r="E69" s="44"/>
      <c r="F69" s="13"/>
      <c r="G69" s="3"/>
    </row>
    <row r="70" spans="1:8" s="11" customFormat="1" ht="15" customHeight="1">
      <c r="A70" s="14">
        <v>68</v>
      </c>
      <c r="B70" s="2" t="s">
        <v>98</v>
      </c>
      <c r="C70" s="86">
        <v>302180.28000000003</v>
      </c>
      <c r="D70" s="54">
        <v>10816</v>
      </c>
      <c r="E70" s="90">
        <v>28.038732433431949</v>
      </c>
      <c r="F70" s="1">
        <v>3</v>
      </c>
      <c r="G70" s="3">
        <v>118</v>
      </c>
    </row>
    <row r="71" spans="1:8" s="11" customFormat="1" ht="15" customHeight="1">
      <c r="A71" s="18">
        <v>119</v>
      </c>
      <c r="B71" s="23" t="s">
        <v>23</v>
      </c>
      <c r="C71" s="86">
        <v>63373.73</v>
      </c>
      <c r="D71" s="3">
        <v>2446</v>
      </c>
      <c r="E71" s="44">
        <v>26.06063777596075</v>
      </c>
      <c r="F71" s="1">
        <v>5</v>
      </c>
      <c r="G71" s="3">
        <v>73</v>
      </c>
    </row>
    <row r="72" spans="1:8" s="11" customFormat="1" ht="15" customHeight="1">
      <c r="A72" s="16"/>
      <c r="C72" s="85"/>
      <c r="D72" s="3"/>
      <c r="E72" s="44"/>
      <c r="F72" s="13"/>
      <c r="G72" s="3"/>
    </row>
    <row r="73" spans="1:8" s="9" customFormat="1" ht="15" customHeight="1">
      <c r="A73" s="17"/>
      <c r="B73" s="21" t="s">
        <v>24</v>
      </c>
      <c r="C73" s="85">
        <f>SUM(C75)</f>
        <v>1504830.65</v>
      </c>
      <c r="D73" s="55">
        <v>35536</v>
      </c>
      <c r="E73" s="92">
        <v>42.611823221521838</v>
      </c>
      <c r="F73" s="59">
        <v>6</v>
      </c>
      <c r="G73" s="55">
        <v>213</v>
      </c>
    </row>
    <row r="74" spans="1:8" s="11" customFormat="1" ht="15" customHeight="1">
      <c r="A74" s="16"/>
      <c r="B74" s="22"/>
      <c r="C74" s="87"/>
      <c r="D74" s="3"/>
      <c r="E74" s="44"/>
      <c r="F74" s="13"/>
      <c r="G74" s="3"/>
    </row>
    <row r="75" spans="1:8" s="11" customFormat="1" ht="15" customHeight="1">
      <c r="A75" s="14">
        <v>35</v>
      </c>
      <c r="B75" s="2" t="s">
        <v>80</v>
      </c>
      <c r="C75" s="86">
        <v>1504830.65</v>
      </c>
      <c r="D75" s="3">
        <v>35536</v>
      </c>
      <c r="E75" s="44">
        <v>42.611823221521838</v>
      </c>
      <c r="F75" s="1">
        <v>6</v>
      </c>
      <c r="G75" s="3">
        <v>213</v>
      </c>
    </row>
    <row r="76" spans="1:8" s="11" customFormat="1" ht="15" customHeight="1">
      <c r="A76" s="16"/>
      <c r="C76" s="87"/>
      <c r="D76" s="3"/>
      <c r="E76" s="44"/>
      <c r="F76" s="13"/>
      <c r="G76" s="3"/>
    </row>
    <row r="77" spans="1:8" s="9" customFormat="1" ht="15" customHeight="1">
      <c r="A77" s="17"/>
      <c r="B77" s="21" t="s">
        <v>25</v>
      </c>
      <c r="C77" s="85">
        <f>SUM(C79:C90)</f>
        <v>4286151.3199999994</v>
      </c>
      <c r="D77" s="50" t="s">
        <v>110</v>
      </c>
      <c r="E77" s="52" t="s">
        <v>110</v>
      </c>
      <c r="F77" s="42">
        <f>SUM(F79:F90)</f>
        <v>62</v>
      </c>
      <c r="G77" s="50" t="s">
        <v>110</v>
      </c>
    </row>
    <row r="78" spans="1:8" s="11" customFormat="1" ht="15" customHeight="1">
      <c r="A78" s="16"/>
      <c r="B78" s="22"/>
      <c r="C78" s="87"/>
      <c r="D78" s="3"/>
      <c r="E78" s="44"/>
      <c r="F78" s="13"/>
      <c r="G78" s="3"/>
    </row>
    <row r="79" spans="1:8" s="11" customFormat="1" ht="15" customHeight="1">
      <c r="A79" s="14">
        <v>33</v>
      </c>
      <c r="B79" s="2" t="s">
        <v>30</v>
      </c>
      <c r="C79" s="86">
        <v>134178.10999999999</v>
      </c>
      <c r="D79" s="56">
        <v>5325</v>
      </c>
      <c r="E79" s="44">
        <v>25.006433802816904</v>
      </c>
      <c r="F79" s="1">
        <v>4</v>
      </c>
      <c r="G79" s="57">
        <v>116</v>
      </c>
      <c r="H79" s="14"/>
    </row>
    <row r="80" spans="1:8" s="11" customFormat="1" ht="15" customHeight="1">
      <c r="A80" s="14">
        <v>51</v>
      </c>
      <c r="B80" s="2" t="s">
        <v>81</v>
      </c>
      <c r="C80" s="86">
        <v>492040.69</v>
      </c>
      <c r="D80" s="3">
        <v>11015</v>
      </c>
      <c r="E80" s="44">
        <v>44.500729005901043</v>
      </c>
      <c r="F80" s="1">
        <v>5</v>
      </c>
      <c r="G80" s="57">
        <v>159</v>
      </c>
      <c r="H80" s="14"/>
    </row>
    <row r="81" spans="1:8" s="11" customFormat="1" ht="15" customHeight="1">
      <c r="A81" s="14">
        <v>52</v>
      </c>
      <c r="B81" s="23" t="s">
        <v>82</v>
      </c>
      <c r="C81" s="86">
        <v>439531.21</v>
      </c>
      <c r="D81" s="3">
        <v>11887</v>
      </c>
      <c r="E81" s="44">
        <v>37.63470682257929</v>
      </c>
      <c r="F81" s="1">
        <v>6</v>
      </c>
      <c r="G81" s="3">
        <v>162</v>
      </c>
      <c r="H81" s="14"/>
    </row>
    <row r="82" spans="1:8" s="11" customFormat="1" ht="15" customHeight="1">
      <c r="A82" s="14">
        <v>57</v>
      </c>
      <c r="B82" s="2" t="s">
        <v>28</v>
      </c>
      <c r="C82" s="86">
        <v>338299.1</v>
      </c>
      <c r="D82" s="3"/>
      <c r="E82" s="44"/>
      <c r="F82" s="1">
        <v>4</v>
      </c>
      <c r="G82" s="3"/>
      <c r="H82" s="14"/>
    </row>
    <row r="83" spans="1:8" s="11" customFormat="1" ht="15" customHeight="1">
      <c r="A83" s="14">
        <v>56</v>
      </c>
      <c r="B83" s="2" t="s">
        <v>31</v>
      </c>
      <c r="C83" s="86">
        <v>210655.4</v>
      </c>
      <c r="D83" s="3">
        <v>4275</v>
      </c>
      <c r="E83" s="44">
        <v>49.524608187134504</v>
      </c>
      <c r="F83" s="1">
        <v>6</v>
      </c>
      <c r="G83" s="57">
        <v>80</v>
      </c>
      <c r="H83" s="14"/>
    </row>
    <row r="84" spans="1:8" s="11" customFormat="1" ht="15" customHeight="1">
      <c r="A84" s="14">
        <v>59</v>
      </c>
      <c r="B84" s="2" t="s">
        <v>83</v>
      </c>
      <c r="C84" s="86">
        <v>252953.78</v>
      </c>
      <c r="D84" s="3">
        <v>8090</v>
      </c>
      <c r="E84" s="44">
        <v>30.826124845488259</v>
      </c>
      <c r="F84" s="1">
        <v>4</v>
      </c>
      <c r="G84" s="3">
        <v>136</v>
      </c>
      <c r="H84" s="14"/>
    </row>
    <row r="85" spans="1:8" s="11" customFormat="1" ht="15" customHeight="1">
      <c r="A85" s="14">
        <v>45</v>
      </c>
      <c r="B85" s="2" t="s">
        <v>84</v>
      </c>
      <c r="C85" s="86">
        <v>412113.91999999998</v>
      </c>
      <c r="D85" s="3"/>
      <c r="E85" s="44"/>
      <c r="F85" s="1">
        <v>4</v>
      </c>
      <c r="G85" s="3"/>
      <c r="H85" s="14"/>
    </row>
    <row r="86" spans="1:8" s="11" customFormat="1" ht="15" customHeight="1">
      <c r="A86" s="14">
        <v>74</v>
      </c>
      <c r="B86" s="2" t="s">
        <v>85</v>
      </c>
      <c r="C86" s="86">
        <v>340225.31</v>
      </c>
      <c r="D86" s="3">
        <v>10189</v>
      </c>
      <c r="E86" s="44">
        <v>33.373985670821469</v>
      </c>
      <c r="F86" s="1">
        <v>6</v>
      </c>
      <c r="G86" s="57">
        <v>98</v>
      </c>
      <c r="H86" s="14"/>
    </row>
    <row r="87" spans="1:8" s="11" customFormat="1" ht="15" customHeight="1">
      <c r="A87" s="14">
        <v>77</v>
      </c>
      <c r="B87" s="2" t="s">
        <v>27</v>
      </c>
      <c r="C87" s="86">
        <v>653524.25</v>
      </c>
      <c r="D87" s="3">
        <v>19075</v>
      </c>
      <c r="E87" s="44">
        <v>34.541740498034073</v>
      </c>
      <c r="F87" s="1">
        <v>7</v>
      </c>
      <c r="G87" s="57">
        <v>222</v>
      </c>
      <c r="H87" s="14"/>
    </row>
    <row r="88" spans="1:8" s="11" customFormat="1" ht="15" customHeight="1">
      <c r="A88" s="14">
        <v>47</v>
      </c>
      <c r="B88" s="2" t="s">
        <v>26</v>
      </c>
      <c r="C88" s="86">
        <v>696434.86</v>
      </c>
      <c r="D88" s="3"/>
      <c r="E88" s="44"/>
      <c r="F88" s="1">
        <v>5</v>
      </c>
      <c r="G88" s="57"/>
      <c r="H88" s="14"/>
    </row>
    <row r="89" spans="1:8" s="11" customFormat="1" ht="15" customHeight="1">
      <c r="A89" s="14">
        <v>87</v>
      </c>
      <c r="B89" s="2" t="s">
        <v>29</v>
      </c>
      <c r="C89" s="86">
        <v>106674.92</v>
      </c>
      <c r="D89" s="54">
        <v>9722</v>
      </c>
      <c r="E89" s="90">
        <v>10.9858712199136</v>
      </c>
      <c r="F89" s="1">
        <v>4</v>
      </c>
      <c r="G89" s="3">
        <v>68</v>
      </c>
      <c r="H89" s="14"/>
    </row>
    <row r="90" spans="1:8" s="11" customFormat="1" ht="15" customHeight="1">
      <c r="A90" s="18">
        <v>121</v>
      </c>
      <c r="B90" s="2" t="s">
        <v>25</v>
      </c>
      <c r="C90" s="86">
        <v>209519.77</v>
      </c>
      <c r="D90" s="3">
        <v>7655</v>
      </c>
      <c r="E90" s="44">
        <v>27.191289353363818</v>
      </c>
      <c r="F90" s="1">
        <v>7</v>
      </c>
      <c r="G90" s="57">
        <v>100</v>
      </c>
      <c r="H90" s="14"/>
    </row>
    <row r="91" spans="1:8" s="11" customFormat="1" ht="15" customHeight="1">
      <c r="A91" s="16"/>
      <c r="C91" s="87"/>
      <c r="D91" s="3"/>
      <c r="E91" s="93"/>
      <c r="F91" s="1"/>
      <c r="G91" s="48"/>
      <c r="H91" s="14"/>
    </row>
    <row r="92" spans="1:8" s="9" customFormat="1" ht="15" customHeight="1">
      <c r="A92" s="17"/>
      <c r="B92" s="21" t="s">
        <v>32</v>
      </c>
      <c r="C92" s="85">
        <f>SUM(C94)</f>
        <v>210963.78</v>
      </c>
      <c r="D92" s="55">
        <v>8750</v>
      </c>
      <c r="E92" s="92">
        <v>24.179916571428571</v>
      </c>
      <c r="F92" s="59">
        <v>3</v>
      </c>
      <c r="G92" s="55">
        <v>67</v>
      </c>
      <c r="H92" s="18"/>
    </row>
    <row r="93" spans="1:8" s="11" customFormat="1" ht="15" customHeight="1">
      <c r="A93" s="16"/>
      <c r="B93" s="22"/>
      <c r="C93" s="87"/>
      <c r="D93" s="3"/>
      <c r="E93" s="94"/>
      <c r="F93" s="1"/>
      <c r="G93" s="48"/>
    </row>
    <row r="94" spans="1:8" s="11" customFormat="1" ht="15" customHeight="1">
      <c r="A94" s="18">
        <v>105</v>
      </c>
      <c r="B94" s="2" t="s">
        <v>33</v>
      </c>
      <c r="C94" s="88">
        <v>210963.78</v>
      </c>
      <c r="D94" s="3">
        <v>8750</v>
      </c>
      <c r="E94" s="44">
        <v>24.179916571428571</v>
      </c>
      <c r="F94" s="1">
        <v>3</v>
      </c>
      <c r="G94" s="3">
        <v>67</v>
      </c>
    </row>
    <row r="95" spans="1:8" s="11" customFormat="1" ht="15" customHeight="1">
      <c r="A95" s="18"/>
      <c r="B95" s="22"/>
      <c r="C95" s="87"/>
      <c r="D95" s="3"/>
      <c r="E95" s="94"/>
      <c r="F95" s="1"/>
      <c r="G95" s="48"/>
    </row>
    <row r="96" spans="1:8" s="9" customFormat="1" ht="15" customHeight="1">
      <c r="A96" s="17"/>
      <c r="B96" s="21" t="s">
        <v>34</v>
      </c>
      <c r="C96" s="85">
        <f>SUM(C98:C102)</f>
        <v>4501578.1300000008</v>
      </c>
      <c r="D96" s="42">
        <f>SUM(D98:D102)</f>
        <v>114215</v>
      </c>
      <c r="E96" s="101">
        <f>(C96/D96)*1000</f>
        <v>39413.195552247962</v>
      </c>
      <c r="F96" s="42">
        <f t="shared" ref="F96:G96" si="9">SUM(F98:F102)</f>
        <v>29</v>
      </c>
      <c r="G96" s="42">
        <f t="shared" si="9"/>
        <v>1547</v>
      </c>
    </row>
    <row r="97" spans="1:7" s="11" customFormat="1" ht="15" customHeight="1">
      <c r="A97" s="16"/>
      <c r="B97" s="22"/>
      <c r="C97" s="87"/>
      <c r="D97" s="3"/>
      <c r="E97" s="94"/>
      <c r="F97" s="1"/>
      <c r="G97" s="48"/>
    </row>
    <row r="98" spans="1:7" s="11" customFormat="1" ht="15" customHeight="1">
      <c r="A98" s="14">
        <v>10</v>
      </c>
      <c r="B98" s="2" t="s">
        <v>86</v>
      </c>
      <c r="C98" s="86">
        <v>194058.25</v>
      </c>
      <c r="D98" s="3">
        <v>5447</v>
      </c>
      <c r="E98" s="44">
        <v>35.643910409399666</v>
      </c>
      <c r="F98" s="1">
        <v>5</v>
      </c>
      <c r="G98" s="3">
        <v>450</v>
      </c>
    </row>
    <row r="99" spans="1:7" s="11" customFormat="1" ht="15" customHeight="1">
      <c r="A99" s="14">
        <v>50</v>
      </c>
      <c r="B99" s="23" t="s">
        <v>87</v>
      </c>
      <c r="C99" s="86">
        <v>1838183.06</v>
      </c>
      <c r="D99" s="3">
        <v>29603</v>
      </c>
      <c r="E99" s="44">
        <v>62.196377056379418</v>
      </c>
      <c r="F99" s="1">
        <v>8</v>
      </c>
      <c r="G99" s="3">
        <v>262</v>
      </c>
    </row>
    <row r="100" spans="1:7" s="11" customFormat="1" ht="15" customHeight="1">
      <c r="A100" s="14">
        <v>79</v>
      </c>
      <c r="B100" s="2" t="s">
        <v>88</v>
      </c>
      <c r="C100" s="86">
        <v>1565604.01</v>
      </c>
      <c r="D100" s="54">
        <v>23302</v>
      </c>
      <c r="E100" s="90">
        <v>67.312906188310023</v>
      </c>
      <c r="F100" s="1">
        <v>6</v>
      </c>
      <c r="G100" s="3">
        <v>540</v>
      </c>
    </row>
    <row r="101" spans="1:7" s="11" customFormat="1" ht="15" customHeight="1">
      <c r="A101" s="14">
        <v>83</v>
      </c>
      <c r="B101" s="2" t="s">
        <v>35</v>
      </c>
      <c r="C101" s="86">
        <v>315234.08</v>
      </c>
      <c r="D101" s="3">
        <v>13614</v>
      </c>
      <c r="E101" s="44">
        <v>23.197121345673569</v>
      </c>
      <c r="F101" s="1">
        <v>4</v>
      </c>
      <c r="G101" s="3">
        <v>213</v>
      </c>
    </row>
    <row r="102" spans="1:7" s="11" customFormat="1" ht="15" customHeight="1">
      <c r="A102" s="18">
        <v>123</v>
      </c>
      <c r="B102" s="2" t="s">
        <v>99</v>
      </c>
      <c r="C102" s="86">
        <v>588498.73</v>
      </c>
      <c r="D102" s="3">
        <v>42249</v>
      </c>
      <c r="E102" s="44">
        <v>13.950079528509551</v>
      </c>
      <c r="F102" s="1">
        <v>6</v>
      </c>
      <c r="G102" s="3">
        <v>82</v>
      </c>
    </row>
    <row r="103" spans="1:7" s="11" customFormat="1" ht="15" customHeight="1">
      <c r="A103" s="18"/>
      <c r="B103" s="2"/>
      <c r="C103" s="86"/>
      <c r="D103" s="3"/>
      <c r="E103" s="44"/>
      <c r="F103" s="1"/>
      <c r="G103" s="3"/>
    </row>
    <row r="104" spans="1:7" s="11" customFormat="1" ht="15" customHeight="1">
      <c r="A104" s="18"/>
      <c r="B104" s="21" t="s">
        <v>109</v>
      </c>
      <c r="C104" s="86"/>
      <c r="D104" s="3"/>
      <c r="E104" s="44"/>
      <c r="F104" s="1"/>
      <c r="G104" s="3"/>
    </row>
    <row r="105" spans="1:7" s="11" customFormat="1" ht="15" customHeight="1">
      <c r="A105" s="16"/>
      <c r="C105" s="87"/>
      <c r="D105" s="3"/>
      <c r="E105" s="94"/>
      <c r="F105" s="1"/>
      <c r="G105" s="48"/>
    </row>
    <row r="106" spans="1:7" s="9" customFormat="1" ht="15" customHeight="1">
      <c r="A106" s="17"/>
      <c r="B106" s="21" t="s">
        <v>36</v>
      </c>
      <c r="C106" s="85">
        <f>SUM(C108)</f>
        <v>311732.36</v>
      </c>
      <c r="D106" s="55">
        <v>16914</v>
      </c>
      <c r="E106" s="92">
        <v>18.464002601395293</v>
      </c>
      <c r="F106" s="59">
        <v>5</v>
      </c>
      <c r="G106" s="55">
        <v>82</v>
      </c>
    </row>
    <row r="107" spans="1:7" s="11" customFormat="1" ht="15" customHeight="1">
      <c r="A107" s="16"/>
      <c r="B107" s="22"/>
      <c r="C107" s="87"/>
      <c r="D107" s="3"/>
      <c r="E107" s="94"/>
      <c r="F107" s="1"/>
    </row>
    <row r="108" spans="1:7" s="11" customFormat="1" ht="15" customHeight="1">
      <c r="A108" s="18">
        <v>124</v>
      </c>
      <c r="B108" s="2" t="s">
        <v>37</v>
      </c>
      <c r="C108" s="86">
        <v>311732.36</v>
      </c>
      <c r="D108" s="3">
        <v>16914</v>
      </c>
      <c r="E108" s="44">
        <v>18.464002601395293</v>
      </c>
      <c r="F108" s="1">
        <v>5</v>
      </c>
      <c r="G108" s="3">
        <v>82</v>
      </c>
    </row>
    <row r="109" spans="1:7" s="11" customFormat="1" ht="15" customHeight="1">
      <c r="A109" s="16"/>
      <c r="B109" s="22"/>
      <c r="C109" s="87"/>
      <c r="D109" s="3"/>
      <c r="E109" s="94"/>
      <c r="F109" s="1"/>
      <c r="G109" s="48"/>
    </row>
    <row r="110" spans="1:7" s="9" customFormat="1" ht="15" customHeight="1">
      <c r="A110" s="17"/>
      <c r="B110" s="19" t="s">
        <v>38</v>
      </c>
      <c r="C110" s="85">
        <f>SUM(C112:C114)</f>
        <v>2055907.67</v>
      </c>
      <c r="D110" s="50" t="s">
        <v>110</v>
      </c>
      <c r="E110" s="95" t="s">
        <v>110</v>
      </c>
      <c r="F110" s="42">
        <f t="shared" ref="F110" si="10">SUM(F112:F114)</f>
        <v>16</v>
      </c>
      <c r="G110" s="50" t="s">
        <v>110</v>
      </c>
    </row>
    <row r="111" spans="1:7" s="11" customFormat="1" ht="15" customHeight="1">
      <c r="A111" s="16"/>
      <c r="B111" s="22"/>
      <c r="C111" s="87"/>
      <c r="D111" s="3"/>
      <c r="E111" s="96"/>
      <c r="F111" s="3"/>
      <c r="G111" s="3"/>
    </row>
    <row r="112" spans="1:7" s="11" customFormat="1" ht="15" customHeight="1">
      <c r="A112" s="14">
        <v>11</v>
      </c>
      <c r="B112" s="2" t="s">
        <v>39</v>
      </c>
      <c r="C112" s="86">
        <v>1587243.46</v>
      </c>
      <c r="D112" s="3"/>
      <c r="E112" s="44"/>
      <c r="F112" s="1">
        <v>8</v>
      </c>
      <c r="G112" s="3"/>
    </row>
    <row r="113" spans="1:7" s="11" customFormat="1" ht="15" customHeight="1">
      <c r="A113" s="14">
        <v>97</v>
      </c>
      <c r="B113" s="2" t="s">
        <v>104</v>
      </c>
      <c r="C113" s="86">
        <v>338204.61</v>
      </c>
      <c r="D113" s="54"/>
      <c r="E113" s="90"/>
      <c r="F113" s="1">
        <v>4</v>
      </c>
      <c r="G113" s="54"/>
    </row>
    <row r="114" spans="1:7" s="11" customFormat="1" ht="15" customHeight="1">
      <c r="A114" s="18">
        <v>100</v>
      </c>
      <c r="B114" s="23" t="s">
        <v>39</v>
      </c>
      <c r="C114" s="86">
        <v>130459.6</v>
      </c>
      <c r="D114" s="3">
        <v>2751</v>
      </c>
      <c r="E114" s="44">
        <v>48.908367866230464</v>
      </c>
      <c r="F114" s="1">
        <v>4</v>
      </c>
      <c r="G114" s="3">
        <v>345</v>
      </c>
    </row>
    <row r="115" spans="1:7" s="11" customFormat="1" ht="15" customHeight="1">
      <c r="A115" s="16"/>
      <c r="C115" s="87"/>
      <c r="D115" s="3"/>
      <c r="E115" s="44"/>
      <c r="F115" s="1"/>
      <c r="G115" s="3"/>
    </row>
    <row r="116" spans="1:7" s="9" customFormat="1" ht="15" customHeight="1">
      <c r="A116" s="17"/>
      <c r="B116" s="21" t="s">
        <v>40</v>
      </c>
      <c r="C116" s="85">
        <f>SUM(C118:C121)</f>
        <v>1730147.9000000001</v>
      </c>
      <c r="D116" s="51">
        <f>SUM(D118:D121)</f>
        <v>66862</v>
      </c>
      <c r="E116" s="101">
        <f>(C116/D116)*1000</f>
        <v>25876.400646106908</v>
      </c>
      <c r="F116" s="51">
        <f t="shared" ref="F116:G116" si="11">SUM(F118:F121)</f>
        <v>21</v>
      </c>
      <c r="G116" s="51">
        <f t="shared" si="11"/>
        <v>773</v>
      </c>
    </row>
    <row r="117" spans="1:7" s="11" customFormat="1" ht="15" customHeight="1">
      <c r="A117" s="18"/>
      <c r="B117" s="22"/>
      <c r="C117" s="87"/>
      <c r="D117" s="3"/>
      <c r="E117" s="94"/>
      <c r="F117" s="1"/>
      <c r="G117" s="48"/>
    </row>
    <row r="118" spans="1:7" s="11" customFormat="1" ht="15" customHeight="1">
      <c r="A118" s="14">
        <v>78</v>
      </c>
      <c r="B118" s="2" t="s">
        <v>41</v>
      </c>
      <c r="C118" s="86">
        <v>265967.39</v>
      </c>
      <c r="D118" s="3">
        <v>11372</v>
      </c>
      <c r="E118" s="97">
        <v>23.454962187829757</v>
      </c>
      <c r="F118" s="1">
        <v>4</v>
      </c>
      <c r="G118" s="57">
        <v>151</v>
      </c>
    </row>
    <row r="119" spans="1:7" s="11" customFormat="1" ht="15" customHeight="1">
      <c r="A119" s="14">
        <v>88</v>
      </c>
      <c r="B119" s="2" t="s">
        <v>95</v>
      </c>
      <c r="C119" s="86">
        <v>292157.12</v>
      </c>
      <c r="D119" s="3">
        <v>14772</v>
      </c>
      <c r="E119" s="97">
        <v>19.787793799079335</v>
      </c>
      <c r="F119" s="1">
        <v>5</v>
      </c>
      <c r="G119" s="57">
        <v>220</v>
      </c>
    </row>
    <row r="120" spans="1:7" s="11" customFormat="1" ht="15" customHeight="1">
      <c r="A120" s="14">
        <v>89</v>
      </c>
      <c r="B120" s="2" t="s">
        <v>63</v>
      </c>
      <c r="C120" s="86">
        <v>617478.40000000002</v>
      </c>
      <c r="D120" s="3">
        <v>27984</v>
      </c>
      <c r="E120" s="97">
        <v>22.0814072327044</v>
      </c>
      <c r="F120" s="1">
        <v>6</v>
      </c>
      <c r="G120" s="57">
        <v>132</v>
      </c>
    </row>
    <row r="121" spans="1:7" s="11" customFormat="1" ht="15" customHeight="1">
      <c r="A121" s="14">
        <v>91</v>
      </c>
      <c r="B121" s="2" t="s">
        <v>89</v>
      </c>
      <c r="C121" s="86">
        <v>554544.99</v>
      </c>
      <c r="D121" s="3">
        <v>12734</v>
      </c>
      <c r="E121" s="97">
        <v>43.689677242029212</v>
      </c>
      <c r="F121" s="1">
        <v>6</v>
      </c>
      <c r="G121" s="57">
        <v>270</v>
      </c>
    </row>
    <row r="122" spans="1:7" s="11" customFormat="1" ht="15" customHeight="1">
      <c r="A122" s="16"/>
      <c r="C122" s="87"/>
      <c r="D122" s="3"/>
      <c r="E122" s="98"/>
    </row>
    <row r="123" spans="1:7" s="9" customFormat="1" ht="15" customHeight="1">
      <c r="A123" s="17"/>
      <c r="B123" s="21" t="s">
        <v>42</v>
      </c>
      <c r="C123" s="85">
        <f>SUM(C125:C127)</f>
        <v>373487.18</v>
      </c>
      <c r="D123" s="51">
        <f>SUM(D125:D127)</f>
        <v>13375</v>
      </c>
      <c r="E123" s="89">
        <f>(C123/D123)*1000</f>
        <v>27924.275140186914</v>
      </c>
      <c r="F123" s="51">
        <f t="shared" ref="F123:G123" si="12">SUM(F125:F127)</f>
        <v>15</v>
      </c>
      <c r="G123" s="51">
        <f t="shared" si="12"/>
        <v>695</v>
      </c>
    </row>
    <row r="124" spans="1:7" s="11" customFormat="1" ht="15" customHeight="1">
      <c r="A124" s="16"/>
      <c r="B124" s="20"/>
      <c r="C124" s="87"/>
      <c r="D124" s="3"/>
      <c r="E124" s="98"/>
    </row>
    <row r="125" spans="1:7" s="11" customFormat="1" ht="15" customHeight="1">
      <c r="A125" s="14">
        <v>28</v>
      </c>
      <c r="B125" s="2" t="s">
        <v>43</v>
      </c>
      <c r="C125" s="86">
        <v>207336.61</v>
      </c>
      <c r="D125" s="3">
        <v>6257</v>
      </c>
      <c r="E125" s="97">
        <v>33.198647914335943</v>
      </c>
      <c r="F125" s="1">
        <v>6</v>
      </c>
      <c r="G125" s="57">
        <v>187</v>
      </c>
    </row>
    <row r="126" spans="1:7" s="11" customFormat="1" ht="15" customHeight="1">
      <c r="A126" s="14">
        <v>36</v>
      </c>
      <c r="B126" s="2" t="s">
        <v>43</v>
      </c>
      <c r="C126" s="86">
        <v>132845.95000000001</v>
      </c>
      <c r="D126" s="3">
        <v>5188</v>
      </c>
      <c r="E126" s="97">
        <v>24.482023901310718</v>
      </c>
      <c r="F126" s="1">
        <v>4</v>
      </c>
      <c r="G126" s="57">
        <v>425</v>
      </c>
    </row>
    <row r="127" spans="1:7" s="11" customFormat="1" ht="15" customHeight="1">
      <c r="A127" s="18">
        <v>125</v>
      </c>
      <c r="B127" s="2" t="s">
        <v>43</v>
      </c>
      <c r="C127" s="86">
        <v>33304.620000000003</v>
      </c>
      <c r="D127" s="3">
        <v>1930</v>
      </c>
      <c r="E127" s="97">
        <v>17.296865284974089</v>
      </c>
      <c r="F127" s="1">
        <v>5</v>
      </c>
      <c r="G127" s="57">
        <v>83</v>
      </c>
    </row>
    <row r="128" spans="1:7" s="11" customFormat="1" ht="15" customHeight="1">
      <c r="A128" s="16"/>
      <c r="C128" s="87"/>
      <c r="D128" s="3"/>
      <c r="E128" s="98"/>
    </row>
    <row r="129" spans="1:8" s="9" customFormat="1" ht="15" customHeight="1">
      <c r="A129" s="17"/>
      <c r="B129" s="10" t="s">
        <v>44</v>
      </c>
      <c r="C129" s="85">
        <f>SUM(C131:C133)</f>
        <v>1133999.72</v>
      </c>
      <c r="D129" s="51">
        <f t="shared" ref="D129:G129" si="13">SUM(D131:D133)</f>
        <v>31075</v>
      </c>
      <c r="E129" s="101">
        <f>(C129/D129)*1000</f>
        <v>36492.348189863238</v>
      </c>
      <c r="F129" s="51">
        <f t="shared" si="13"/>
        <v>16</v>
      </c>
      <c r="G129" s="51">
        <f t="shared" si="13"/>
        <v>616</v>
      </c>
    </row>
    <row r="130" spans="1:8" s="9" customFormat="1" ht="15" customHeight="1">
      <c r="A130" s="17"/>
      <c r="B130" s="10"/>
      <c r="C130" s="87"/>
      <c r="D130" s="3"/>
      <c r="E130" s="99"/>
    </row>
    <row r="131" spans="1:8" s="11" customFormat="1" ht="15" customHeight="1">
      <c r="A131" s="16">
        <v>26</v>
      </c>
      <c r="B131" s="11" t="s">
        <v>45</v>
      </c>
      <c r="C131" s="86">
        <v>58989.19</v>
      </c>
      <c r="D131" s="3">
        <v>6086</v>
      </c>
      <c r="E131" s="97">
        <v>9.7514886625041068</v>
      </c>
      <c r="F131" s="1">
        <v>6</v>
      </c>
      <c r="G131" s="57">
        <v>80</v>
      </c>
    </row>
    <row r="132" spans="1:8" s="11" customFormat="1" ht="15" customHeight="1">
      <c r="A132" s="14">
        <v>39</v>
      </c>
      <c r="B132" s="15" t="s">
        <v>45</v>
      </c>
      <c r="C132" s="86">
        <v>231146.64</v>
      </c>
      <c r="D132" s="3">
        <v>9957</v>
      </c>
      <c r="E132" s="97">
        <v>23.498104850858692</v>
      </c>
      <c r="F132" s="1">
        <v>5</v>
      </c>
      <c r="G132" s="57">
        <v>306</v>
      </c>
    </row>
    <row r="133" spans="1:8" s="11" customFormat="1" ht="15" customHeight="1">
      <c r="A133" s="18">
        <v>126</v>
      </c>
      <c r="B133" s="15" t="s">
        <v>105</v>
      </c>
      <c r="C133" s="86">
        <v>843863.89</v>
      </c>
      <c r="D133" s="3">
        <v>15032</v>
      </c>
      <c r="E133" s="97">
        <v>56.274958089409267</v>
      </c>
      <c r="F133" s="1">
        <v>5</v>
      </c>
      <c r="G133" s="57">
        <v>230</v>
      </c>
    </row>
    <row r="134" spans="1:8" s="11" customFormat="1" ht="15" customHeight="1">
      <c r="A134" s="18"/>
      <c r="B134" s="15"/>
      <c r="C134" s="87"/>
      <c r="D134" s="3"/>
      <c r="E134" s="98"/>
    </row>
    <row r="135" spans="1:8" s="11" customFormat="1" ht="15" customHeight="1">
      <c r="A135" s="17"/>
      <c r="B135" s="19" t="s">
        <v>46</v>
      </c>
      <c r="C135" s="85">
        <f>SUM(C137)</f>
        <v>855483.21</v>
      </c>
      <c r="D135" s="3">
        <v>21571</v>
      </c>
      <c r="E135" s="44">
        <v>39.86583236753048</v>
      </c>
      <c r="F135" s="59">
        <v>5</v>
      </c>
      <c r="G135" s="57">
        <v>141</v>
      </c>
    </row>
    <row r="136" spans="1:8" s="9" customFormat="1" ht="15" customHeight="1">
      <c r="A136" s="16"/>
      <c r="B136" s="22"/>
      <c r="C136" s="87"/>
      <c r="D136" s="3"/>
      <c r="E136" s="99"/>
    </row>
    <row r="137" spans="1:8" s="11" customFormat="1" ht="15" customHeight="1">
      <c r="A137" s="14">
        <v>73</v>
      </c>
      <c r="B137" s="2" t="s">
        <v>90</v>
      </c>
      <c r="C137" s="86">
        <v>855483.21</v>
      </c>
      <c r="D137" s="3">
        <v>21571</v>
      </c>
      <c r="E137" s="44">
        <v>39.86583236753048</v>
      </c>
      <c r="F137" s="1">
        <v>5</v>
      </c>
      <c r="G137" s="57">
        <v>141</v>
      </c>
    </row>
    <row r="138" spans="1:8" s="11" customFormat="1" ht="15" customHeight="1">
      <c r="A138" s="16"/>
      <c r="B138" s="22"/>
      <c r="C138" s="87"/>
      <c r="D138" s="3"/>
      <c r="E138" s="98"/>
    </row>
    <row r="139" spans="1:8" s="11" customFormat="1" ht="15" customHeight="1">
      <c r="A139" s="17"/>
      <c r="B139" s="21" t="s">
        <v>47</v>
      </c>
      <c r="C139" s="85">
        <f>SUM(C141:C143)</f>
        <v>4018114.23</v>
      </c>
      <c r="D139" s="42">
        <f>SUM(D141:D143)</f>
        <v>74692</v>
      </c>
      <c r="E139" s="101">
        <f>(C139/D139)*1000</f>
        <v>53795.777727199697</v>
      </c>
      <c r="F139" s="42">
        <f t="shared" ref="F139:G139" si="14">SUM(F141:F143)</f>
        <v>15</v>
      </c>
      <c r="G139" s="42">
        <f t="shared" si="14"/>
        <v>552</v>
      </c>
      <c r="H139" s="42"/>
    </row>
    <row r="140" spans="1:8" s="9" customFormat="1" ht="15" customHeight="1">
      <c r="A140" s="16"/>
      <c r="B140" s="20"/>
      <c r="C140" s="87"/>
      <c r="D140" s="3"/>
      <c r="E140" s="99"/>
    </row>
    <row r="141" spans="1:8" s="11" customFormat="1" ht="15" customHeight="1">
      <c r="A141" s="14">
        <v>32</v>
      </c>
      <c r="B141" s="2" t="s">
        <v>47</v>
      </c>
      <c r="C141" s="86">
        <v>1070734.71</v>
      </c>
      <c r="D141" s="3">
        <v>26591</v>
      </c>
      <c r="E141" s="44">
        <v>40.383511338422771</v>
      </c>
      <c r="F141" s="1">
        <v>6</v>
      </c>
      <c r="G141" s="57">
        <v>294</v>
      </c>
    </row>
    <row r="142" spans="1:8" s="11" customFormat="1" ht="15" customHeight="1">
      <c r="A142" s="14">
        <v>54</v>
      </c>
      <c r="B142" s="2" t="s">
        <v>91</v>
      </c>
      <c r="C142" s="86">
        <v>1492802.17</v>
      </c>
      <c r="D142" s="3">
        <v>28950</v>
      </c>
      <c r="E142" s="44">
        <v>51.612911917098444</v>
      </c>
      <c r="F142" s="1">
        <v>6</v>
      </c>
      <c r="G142" s="57">
        <v>130</v>
      </c>
    </row>
    <row r="143" spans="1:8" s="11" customFormat="1" ht="15" customHeight="1">
      <c r="A143" s="14">
        <v>82</v>
      </c>
      <c r="B143" s="2" t="s">
        <v>100</v>
      </c>
      <c r="C143" s="86">
        <v>1454577.35</v>
      </c>
      <c r="D143" s="3">
        <v>19151</v>
      </c>
      <c r="E143" s="44">
        <v>75.9532008772388</v>
      </c>
      <c r="F143" s="1">
        <v>3</v>
      </c>
      <c r="G143" s="57">
        <v>128</v>
      </c>
    </row>
    <row r="144" spans="1:8" s="11" customFormat="1" ht="15" customHeight="1">
      <c r="A144" s="16"/>
      <c r="C144" s="87"/>
      <c r="D144" s="3"/>
      <c r="E144" s="44"/>
      <c r="F144" s="13"/>
      <c r="G144" s="3"/>
    </row>
    <row r="145" spans="1:7" s="11" customFormat="1" ht="15" customHeight="1">
      <c r="A145" s="17"/>
      <c r="B145" s="21" t="s">
        <v>66</v>
      </c>
      <c r="C145" s="85">
        <f>SUM(C147)</f>
        <v>2312975.4</v>
      </c>
      <c r="D145" s="3">
        <v>26440</v>
      </c>
      <c r="E145" s="44">
        <v>87.598775340393345</v>
      </c>
      <c r="F145" s="59">
        <v>8</v>
      </c>
      <c r="G145" s="57">
        <v>308</v>
      </c>
    </row>
    <row r="146" spans="1:7" s="9" customFormat="1" ht="15" customHeight="1">
      <c r="A146" s="16"/>
      <c r="B146" s="20"/>
      <c r="C146" s="87"/>
      <c r="D146" s="3"/>
      <c r="E146" s="44"/>
      <c r="F146" s="13"/>
      <c r="G146" s="3"/>
    </row>
    <row r="147" spans="1:7" s="11" customFormat="1" ht="15" customHeight="1">
      <c r="A147" s="14">
        <v>25</v>
      </c>
      <c r="B147" s="2" t="s">
        <v>48</v>
      </c>
      <c r="C147" s="86">
        <v>2312975.4</v>
      </c>
      <c r="D147" s="3">
        <v>26440</v>
      </c>
      <c r="E147" s="44">
        <v>87.598775340393345</v>
      </c>
      <c r="F147" s="1">
        <v>8</v>
      </c>
      <c r="G147" s="57">
        <v>308</v>
      </c>
    </row>
    <row r="148" spans="1:7" s="11" customFormat="1" ht="15" customHeight="1">
      <c r="A148" s="16"/>
      <c r="C148" s="87"/>
      <c r="D148" s="3"/>
      <c r="E148" s="44"/>
      <c r="F148" s="13"/>
      <c r="G148" s="3"/>
    </row>
    <row r="149" spans="1:7" s="11" customFormat="1" ht="15" customHeight="1">
      <c r="A149" s="17"/>
      <c r="B149" s="21" t="s">
        <v>49</v>
      </c>
      <c r="C149" s="85">
        <f>SUM(C151:C153)</f>
        <v>1883943.63</v>
      </c>
      <c r="D149" s="42">
        <f>SUM(D151:D153)</f>
        <v>41252</v>
      </c>
      <c r="E149" s="101">
        <f>(C149/D149)*1000</f>
        <v>45669.146465625905</v>
      </c>
      <c r="F149" s="42">
        <f t="shared" ref="F149:G149" si="15">SUM(F151:F153)</f>
        <v>12</v>
      </c>
      <c r="G149" s="42">
        <f t="shared" si="15"/>
        <v>268</v>
      </c>
    </row>
    <row r="150" spans="1:7" s="9" customFormat="1" ht="15" customHeight="1">
      <c r="A150" s="16"/>
      <c r="B150" s="20"/>
      <c r="C150" s="87"/>
      <c r="D150" s="3"/>
      <c r="E150" s="44"/>
      <c r="F150" s="13"/>
      <c r="G150" s="3"/>
    </row>
    <row r="151" spans="1:7" s="11" customFormat="1" ht="15" customHeight="1">
      <c r="A151" s="14">
        <v>31</v>
      </c>
      <c r="B151" s="2" t="s">
        <v>49</v>
      </c>
      <c r="C151" s="86">
        <v>623195.6</v>
      </c>
      <c r="D151" s="3">
        <v>14299</v>
      </c>
      <c r="E151" s="44">
        <v>43.600885376599763</v>
      </c>
      <c r="F151" s="1">
        <v>5</v>
      </c>
      <c r="G151" s="57">
        <v>105</v>
      </c>
    </row>
    <row r="152" spans="1:7" s="11" customFormat="1" ht="15" customHeight="1">
      <c r="A152" s="14">
        <v>46</v>
      </c>
      <c r="B152" s="2" t="s">
        <v>50</v>
      </c>
      <c r="C152" s="86">
        <v>669902.34</v>
      </c>
      <c r="D152" s="3">
        <v>10688</v>
      </c>
      <c r="E152" s="44">
        <v>62.933401010479031</v>
      </c>
      <c r="F152" s="1">
        <v>4</v>
      </c>
      <c r="G152" s="57">
        <v>92</v>
      </c>
    </row>
    <row r="153" spans="1:7" s="11" customFormat="1" ht="15" customHeight="1">
      <c r="A153" s="18">
        <v>127</v>
      </c>
      <c r="B153" s="2" t="s">
        <v>49</v>
      </c>
      <c r="C153" s="86">
        <v>590845.68999999994</v>
      </c>
      <c r="D153" s="3">
        <v>16265</v>
      </c>
      <c r="E153" s="44">
        <v>38.185785428834926</v>
      </c>
      <c r="F153" s="1">
        <v>3</v>
      </c>
      <c r="G153" s="57">
        <v>71</v>
      </c>
    </row>
    <row r="154" spans="1:7" s="11" customFormat="1" ht="15" customHeight="1">
      <c r="A154" s="16"/>
      <c r="C154" s="87"/>
      <c r="D154" s="3"/>
      <c r="E154" s="44"/>
      <c r="F154" s="13"/>
      <c r="G154" s="3"/>
    </row>
    <row r="155" spans="1:7" s="11" customFormat="1" ht="15" customHeight="1">
      <c r="A155" s="17"/>
      <c r="B155" s="21" t="s">
        <v>51</v>
      </c>
      <c r="C155" s="85">
        <f>SUM(C157:C158)</f>
        <v>425333.94</v>
      </c>
      <c r="D155" s="42">
        <f>SUM(D157:D158)</f>
        <v>8428</v>
      </c>
      <c r="E155" s="101">
        <f>(C155/D155)*1000</f>
        <v>50466.770289511151</v>
      </c>
      <c r="F155" s="42">
        <f t="shared" ref="F155:G155" si="16">SUM(F157:F158)</f>
        <v>12</v>
      </c>
      <c r="G155" s="42">
        <f t="shared" si="16"/>
        <v>232</v>
      </c>
    </row>
    <row r="156" spans="1:7" s="9" customFormat="1" ht="15" customHeight="1">
      <c r="A156" s="16"/>
      <c r="B156" s="20"/>
      <c r="C156" s="87"/>
      <c r="D156" s="3"/>
      <c r="E156" s="44"/>
      <c r="F156" s="13"/>
      <c r="G156" s="3"/>
    </row>
    <row r="157" spans="1:7" s="11" customFormat="1" ht="15" customHeight="1">
      <c r="A157" s="14">
        <v>40</v>
      </c>
      <c r="B157" s="2" t="s">
        <v>53</v>
      </c>
      <c r="C157" s="86">
        <v>148793.13</v>
      </c>
      <c r="D157" s="3">
        <v>1345</v>
      </c>
      <c r="E157" s="44">
        <v>74.635152416356888</v>
      </c>
      <c r="F157" s="1">
        <v>7</v>
      </c>
      <c r="G157" s="39">
        <v>77</v>
      </c>
    </row>
    <row r="158" spans="1:7" s="11" customFormat="1" ht="15" customHeight="1">
      <c r="A158" s="24">
        <v>3</v>
      </c>
      <c r="B158" s="1" t="s">
        <v>52</v>
      </c>
      <c r="C158" s="86">
        <v>276540.81</v>
      </c>
      <c r="D158" s="3">
        <v>7083</v>
      </c>
      <c r="E158" s="44">
        <v>38.98479881406184</v>
      </c>
      <c r="F158" s="1">
        <v>5</v>
      </c>
      <c r="G158" s="39">
        <v>155</v>
      </c>
    </row>
    <row r="159" spans="1:7" s="11" customFormat="1" ht="15" customHeight="1">
      <c r="A159" s="16"/>
      <c r="C159" s="87"/>
      <c r="D159" s="3"/>
      <c r="E159" s="94"/>
      <c r="F159" s="1"/>
      <c r="G159" s="48"/>
    </row>
    <row r="160" spans="1:7" s="11" customFormat="1" ht="15" customHeight="1">
      <c r="A160" s="17"/>
      <c r="B160" s="21" t="s">
        <v>54</v>
      </c>
      <c r="C160" s="85">
        <f>SUM(C162:C163)</f>
        <v>707906.04</v>
      </c>
      <c r="D160" s="42">
        <f>SUM(D162:D163)</f>
        <v>14294</v>
      </c>
      <c r="E160" s="101">
        <f>(C160/D160)*1000</f>
        <v>49524.698474884564</v>
      </c>
      <c r="F160" s="42">
        <f t="shared" ref="F160:G160" si="17">SUM(F162:F163)</f>
        <v>16</v>
      </c>
      <c r="G160" s="42">
        <f t="shared" si="17"/>
        <v>339</v>
      </c>
    </row>
    <row r="161" spans="1:7" s="9" customFormat="1" ht="15" customHeight="1">
      <c r="A161" s="16"/>
      <c r="B161" s="20"/>
      <c r="C161" s="87"/>
      <c r="D161" s="3"/>
      <c r="E161" s="94"/>
      <c r="F161" s="1"/>
      <c r="G161" s="48"/>
    </row>
    <row r="162" spans="1:7" s="11" customFormat="1" ht="15" customHeight="1">
      <c r="A162" s="14">
        <v>24</v>
      </c>
      <c r="B162" s="2" t="s">
        <v>55</v>
      </c>
      <c r="C162" s="86">
        <v>470689.58</v>
      </c>
      <c r="D162" s="3">
        <v>9154</v>
      </c>
      <c r="E162" s="44">
        <v>51.562289709416653</v>
      </c>
      <c r="F162" s="1">
        <v>9</v>
      </c>
      <c r="G162" s="57">
        <v>229</v>
      </c>
    </row>
    <row r="163" spans="1:7" s="11" customFormat="1" ht="15" customHeight="1">
      <c r="A163" s="14">
        <v>27</v>
      </c>
      <c r="B163" s="2" t="s">
        <v>92</v>
      </c>
      <c r="C163" s="86">
        <v>237216.46</v>
      </c>
      <c r="D163" s="54">
        <v>5140</v>
      </c>
      <c r="E163" s="44">
        <v>46.216484435797668</v>
      </c>
      <c r="F163" s="1">
        <v>7</v>
      </c>
      <c r="G163" s="57">
        <v>110</v>
      </c>
    </row>
    <row r="164" spans="1:7" s="11" customFormat="1" ht="15" customHeight="1">
      <c r="A164" s="16"/>
      <c r="C164" s="87"/>
      <c r="D164" s="3"/>
      <c r="E164" s="94"/>
      <c r="F164" s="1"/>
      <c r="G164" s="48"/>
    </row>
    <row r="165" spans="1:7" s="11" customFormat="1" ht="15" customHeight="1">
      <c r="A165" s="17"/>
      <c r="B165" s="21" t="s">
        <v>56</v>
      </c>
      <c r="C165" s="85">
        <f>SUM(C167)</f>
        <v>283887.48</v>
      </c>
      <c r="D165" s="3">
        <v>14263</v>
      </c>
      <c r="E165" s="44">
        <v>19.925470097454955</v>
      </c>
      <c r="F165" s="59">
        <v>4</v>
      </c>
      <c r="G165" s="57">
        <v>372</v>
      </c>
    </row>
    <row r="166" spans="1:7" s="9" customFormat="1" ht="15" customHeight="1">
      <c r="A166" s="16"/>
      <c r="B166" s="22"/>
      <c r="C166" s="87"/>
      <c r="D166" s="3"/>
      <c r="E166" s="94"/>
      <c r="F166" s="1"/>
      <c r="G166" s="48"/>
    </row>
    <row r="167" spans="1:7" s="11" customFormat="1" ht="15" customHeight="1">
      <c r="A167" s="14">
        <v>64</v>
      </c>
      <c r="B167" s="2" t="s">
        <v>101</v>
      </c>
      <c r="C167" s="86">
        <v>283887.48</v>
      </c>
      <c r="D167" s="3">
        <v>14263</v>
      </c>
      <c r="E167" s="44">
        <v>19.925470097454955</v>
      </c>
      <c r="F167" s="1">
        <v>4</v>
      </c>
      <c r="G167" s="57">
        <v>372</v>
      </c>
    </row>
    <row r="168" spans="1:7" s="11" customFormat="1" ht="15" customHeight="1">
      <c r="A168" s="14"/>
      <c r="B168" s="15"/>
      <c r="C168" s="87"/>
      <c r="D168" s="3"/>
      <c r="E168" s="94"/>
      <c r="F168" s="1"/>
      <c r="G168" s="48"/>
    </row>
    <row r="169" spans="1:7" s="11" customFormat="1" ht="15" customHeight="1">
      <c r="A169" s="17"/>
      <c r="B169" s="21" t="s">
        <v>57</v>
      </c>
      <c r="C169" s="85">
        <f>SUM(C171:C173)</f>
        <v>509850.01</v>
      </c>
      <c r="D169" s="42">
        <f>SUM(D171:D173)</f>
        <v>14094</v>
      </c>
      <c r="E169" s="101">
        <f>(C169/D169)*1000</f>
        <v>36174.968781041578</v>
      </c>
      <c r="F169" s="42">
        <f t="shared" ref="F169:G169" si="18">SUM(F171:F173)</f>
        <v>17</v>
      </c>
      <c r="G169" s="42">
        <f t="shared" si="18"/>
        <v>561</v>
      </c>
    </row>
    <row r="170" spans="1:7" s="9" customFormat="1" ht="15" customHeight="1">
      <c r="A170" s="16"/>
      <c r="B170" s="22"/>
      <c r="C170" s="87"/>
      <c r="D170" s="3"/>
      <c r="E170" s="99"/>
    </row>
    <row r="171" spans="1:7" s="11" customFormat="1" ht="15" customHeight="1">
      <c r="A171" s="14">
        <v>19</v>
      </c>
      <c r="B171" s="2" t="s">
        <v>59</v>
      </c>
      <c r="C171" s="86">
        <v>136842.45000000001</v>
      </c>
      <c r="D171" s="3">
        <v>4196</v>
      </c>
      <c r="E171" s="44">
        <v>32.616918493803624</v>
      </c>
      <c r="F171" s="1">
        <v>10</v>
      </c>
      <c r="G171" s="57">
        <v>146</v>
      </c>
    </row>
    <row r="172" spans="1:7" s="11" customFormat="1" ht="15" customHeight="1">
      <c r="A172" s="14">
        <v>99</v>
      </c>
      <c r="B172" s="2" t="s">
        <v>58</v>
      </c>
      <c r="C172" s="86">
        <v>282713.84999999998</v>
      </c>
      <c r="D172" s="54">
        <v>8148</v>
      </c>
      <c r="E172" s="44">
        <v>34.746824987727052</v>
      </c>
      <c r="F172" s="1">
        <v>4</v>
      </c>
      <c r="G172" s="57">
        <v>233</v>
      </c>
    </row>
    <row r="173" spans="1:7" s="11" customFormat="1" ht="15" customHeight="1">
      <c r="A173" s="18">
        <v>106</v>
      </c>
      <c r="B173" s="23" t="s">
        <v>93</v>
      </c>
      <c r="C173" s="86">
        <v>90293.71</v>
      </c>
      <c r="D173" s="3">
        <v>1750</v>
      </c>
      <c r="E173" s="44">
        <v>51.394742857142852</v>
      </c>
      <c r="F173" s="1">
        <v>3</v>
      </c>
      <c r="G173" s="57">
        <v>182</v>
      </c>
    </row>
    <row r="174" spans="1:7" s="11" customFormat="1" ht="15" customHeight="1">
      <c r="A174" s="16"/>
      <c r="C174" s="87"/>
      <c r="D174" s="3"/>
      <c r="E174" s="98"/>
    </row>
    <row r="175" spans="1:7" s="11" customFormat="1" ht="15" customHeight="1">
      <c r="A175" s="17"/>
      <c r="B175" s="21" t="s">
        <v>60</v>
      </c>
      <c r="C175" s="85">
        <f>SUM(C177:C178)</f>
        <v>2890248.99</v>
      </c>
      <c r="D175" s="42">
        <f>SUM(D177:D178)</f>
        <v>55724</v>
      </c>
      <c r="E175" s="101">
        <f>(C175/D175)*1000</f>
        <v>51867.220407723784</v>
      </c>
      <c r="F175" s="42">
        <f t="shared" ref="F175:G175" si="19">SUM(F177:F178)</f>
        <v>17</v>
      </c>
      <c r="G175" s="42">
        <f t="shared" si="19"/>
        <v>741</v>
      </c>
    </row>
    <row r="176" spans="1:7" s="9" customFormat="1" ht="15" customHeight="1">
      <c r="A176" s="16"/>
      <c r="B176" s="22"/>
      <c r="C176" s="87"/>
      <c r="D176" s="3"/>
      <c r="E176" s="99"/>
    </row>
    <row r="177" spans="1:7" s="11" customFormat="1" ht="15" customHeight="1">
      <c r="A177" s="14">
        <v>60</v>
      </c>
      <c r="B177" s="23" t="s">
        <v>102</v>
      </c>
      <c r="C177" s="86">
        <v>1160441.28</v>
      </c>
      <c r="D177" s="3">
        <v>24183</v>
      </c>
      <c r="E177" s="100">
        <v>48.027490385808221</v>
      </c>
      <c r="F177" s="1">
        <v>8</v>
      </c>
      <c r="G177" s="39">
        <v>297</v>
      </c>
    </row>
    <row r="178" spans="1:7" s="11" customFormat="1" ht="15" customHeight="1">
      <c r="A178" s="14">
        <v>61</v>
      </c>
      <c r="B178" s="2" t="s">
        <v>61</v>
      </c>
      <c r="C178" s="86">
        <v>1729807.71</v>
      </c>
      <c r="D178" s="3">
        <v>31541</v>
      </c>
      <c r="E178" s="44">
        <v>55.013398750832252</v>
      </c>
      <c r="F178" s="1">
        <v>9</v>
      </c>
      <c r="G178" s="57">
        <v>444</v>
      </c>
    </row>
    <row r="179" spans="1:7" s="11" customFormat="1" ht="15" customHeight="1">
      <c r="A179" s="16"/>
      <c r="C179" s="87"/>
      <c r="D179" s="3"/>
      <c r="E179" s="44"/>
      <c r="F179" s="13"/>
      <c r="G179" s="3"/>
    </row>
    <row r="180" spans="1:7" s="11" customFormat="1" ht="15" customHeight="1">
      <c r="A180" s="17"/>
      <c r="B180" s="21" t="s">
        <v>62</v>
      </c>
      <c r="C180" s="85">
        <f>SUM(C182)</f>
        <v>883379.12</v>
      </c>
      <c r="D180" s="55">
        <v>34753</v>
      </c>
      <c r="E180" s="100">
        <v>25.440347595891005</v>
      </c>
      <c r="F180" s="59">
        <v>6</v>
      </c>
      <c r="G180" s="58">
        <v>92</v>
      </c>
    </row>
    <row r="181" spans="1:7" s="9" customFormat="1" ht="15" customHeight="1">
      <c r="A181" s="16"/>
      <c r="B181" s="22"/>
      <c r="C181" s="87"/>
      <c r="D181" s="3"/>
      <c r="E181" s="44"/>
      <c r="F181" s="13"/>
      <c r="G181" s="3"/>
    </row>
    <row r="182" spans="1:7" s="11" customFormat="1" ht="15" customHeight="1">
      <c r="A182" s="18">
        <v>129</v>
      </c>
      <c r="B182" s="23" t="s">
        <v>62</v>
      </c>
      <c r="C182" s="86">
        <v>883379.12</v>
      </c>
      <c r="D182" s="3">
        <v>34753</v>
      </c>
      <c r="E182" s="100">
        <v>25.440347595891005</v>
      </c>
      <c r="F182" s="1">
        <v>6</v>
      </c>
      <c r="G182" s="39">
        <v>92</v>
      </c>
    </row>
    <row r="183" spans="1:7" s="11" customFormat="1" ht="15" customHeight="1">
      <c r="A183" s="16"/>
      <c r="C183" s="87"/>
      <c r="D183" s="3"/>
      <c r="E183" s="44"/>
      <c r="F183" s="13"/>
      <c r="G183" s="3"/>
    </row>
    <row r="184" spans="1:7" s="11" customFormat="1" ht="15" customHeight="1">
      <c r="A184" s="16"/>
      <c r="B184" s="21" t="s">
        <v>64</v>
      </c>
      <c r="C184" s="85">
        <f>SUM(C186:C187)</f>
        <v>1338278.48</v>
      </c>
      <c r="D184" s="42">
        <f>SUM(D186:D187)</f>
        <v>33367</v>
      </c>
      <c r="E184" s="101">
        <f>(C184/D184)*1000</f>
        <v>40107.845476069175</v>
      </c>
      <c r="F184" s="42">
        <f t="shared" ref="F184:G184" si="20">SUM(F186:F187)</f>
        <v>12</v>
      </c>
      <c r="G184" s="42">
        <f t="shared" si="20"/>
        <v>256</v>
      </c>
    </row>
    <row r="185" spans="1:7" s="9" customFormat="1" ht="15" customHeight="1">
      <c r="A185" s="14"/>
      <c r="B185" s="20"/>
      <c r="C185" s="87"/>
      <c r="D185" s="3"/>
      <c r="E185" s="44"/>
      <c r="F185" s="12"/>
      <c r="G185" s="3"/>
    </row>
    <row r="186" spans="1:7" s="11" customFormat="1" ht="15" customHeight="1">
      <c r="A186" s="14">
        <v>9</v>
      </c>
      <c r="B186" s="2" t="s">
        <v>103</v>
      </c>
      <c r="C186" s="86">
        <v>457122.35</v>
      </c>
      <c r="D186" s="3">
        <v>12742</v>
      </c>
      <c r="E186" s="100">
        <v>35.915034531470724</v>
      </c>
      <c r="F186" s="1">
        <v>6</v>
      </c>
      <c r="G186" s="39">
        <v>67</v>
      </c>
    </row>
    <row r="187" spans="1:7" s="11" customFormat="1" ht="15" customHeight="1">
      <c r="A187" s="14">
        <v>37</v>
      </c>
      <c r="B187" s="2" t="s">
        <v>65</v>
      </c>
      <c r="C187" s="86">
        <v>881156.13</v>
      </c>
      <c r="D187" s="3">
        <v>20625</v>
      </c>
      <c r="E187" s="100">
        <v>42.928716121212119</v>
      </c>
      <c r="F187" s="1">
        <v>6</v>
      </c>
      <c r="G187" s="39">
        <v>189</v>
      </c>
    </row>
    <row r="188" spans="1:7" s="63" customFormat="1" ht="13.5" customHeight="1">
      <c r="A188" s="4" t="s">
        <v>94</v>
      </c>
      <c r="B188" s="46"/>
      <c r="C188" s="78"/>
      <c r="D188" s="47"/>
      <c r="E188" s="72"/>
      <c r="F188" s="73"/>
      <c r="G188" s="73"/>
    </row>
    <row r="189" spans="1:7" s="11" customFormat="1" ht="15" customHeight="1">
      <c r="A189" s="41"/>
      <c r="B189" s="41"/>
      <c r="C189" s="79"/>
      <c r="D189" s="64"/>
      <c r="E189" s="65"/>
      <c r="F189" s="39"/>
      <c r="G189" s="39"/>
    </row>
    <row r="190" spans="1:7" s="11" customFormat="1" ht="15" customHeight="1">
      <c r="A190" s="41"/>
      <c r="B190" s="41"/>
      <c r="C190" s="79"/>
      <c r="D190" s="66"/>
      <c r="E190" s="67"/>
      <c r="F190" s="64"/>
      <c r="G190" s="64"/>
    </row>
    <row r="191" spans="1:7" s="41" customFormat="1" ht="15" customHeight="1">
      <c r="C191" s="77"/>
      <c r="D191" s="66"/>
      <c r="E191" s="67"/>
      <c r="F191" s="66"/>
      <c r="G191" s="66"/>
    </row>
    <row r="192" spans="1:7" s="41" customFormat="1" ht="15" customHeight="1">
      <c r="C192" s="79"/>
      <c r="D192" s="66"/>
      <c r="E192" s="67"/>
      <c r="F192" s="66"/>
      <c r="G192" s="66"/>
    </row>
    <row r="193" spans="1:7" s="41" customFormat="1" ht="15" customHeight="1">
      <c r="C193" s="79"/>
      <c r="D193" s="66"/>
      <c r="E193" s="67"/>
      <c r="F193" s="66"/>
      <c r="G193" s="66"/>
    </row>
    <row r="194" spans="1:7" s="41" customFormat="1" ht="15" customHeight="1">
      <c r="C194" s="79"/>
      <c r="D194" s="66"/>
      <c r="E194" s="67"/>
      <c r="F194" s="66"/>
      <c r="G194" s="66"/>
    </row>
    <row r="195" spans="1:7" s="41" customFormat="1" ht="15" customHeight="1">
      <c r="C195" s="79"/>
      <c r="D195" s="66"/>
      <c r="E195" s="67"/>
      <c r="F195" s="66"/>
      <c r="G195" s="66"/>
    </row>
    <row r="196" spans="1:7" s="41" customFormat="1" ht="15" customHeight="1">
      <c r="C196" s="79"/>
      <c r="D196" s="66"/>
      <c r="E196" s="67"/>
      <c r="F196" s="66"/>
      <c r="G196" s="66"/>
    </row>
    <row r="197" spans="1:7" s="41" customFormat="1" ht="15" customHeight="1">
      <c r="C197" s="79"/>
      <c r="D197" s="66"/>
      <c r="E197" s="67"/>
      <c r="F197" s="66"/>
      <c r="G197" s="66"/>
    </row>
    <row r="198" spans="1:7" s="41" customFormat="1" ht="15" customHeight="1">
      <c r="C198" s="79"/>
      <c r="D198" s="66"/>
      <c r="E198" s="67"/>
      <c r="F198" s="66"/>
      <c r="G198" s="66"/>
    </row>
    <row r="199" spans="1:7" s="41" customFormat="1" ht="15" customHeight="1">
      <c r="C199" s="79"/>
      <c r="D199" s="66"/>
      <c r="E199" s="67"/>
      <c r="F199" s="66"/>
      <c r="G199" s="66"/>
    </row>
    <row r="200" spans="1:7" s="41" customFormat="1" ht="15" customHeight="1">
      <c r="C200" s="79"/>
      <c r="D200" s="66"/>
      <c r="E200" s="65"/>
      <c r="F200" s="66"/>
      <c r="G200" s="66"/>
    </row>
    <row r="201" spans="1:7" s="41" customFormat="1" ht="15" customHeight="1">
      <c r="B201" s="68"/>
      <c r="C201" s="80"/>
      <c r="D201" s="69"/>
      <c r="E201" s="67"/>
      <c r="F201" s="66"/>
      <c r="G201" s="66"/>
    </row>
    <row r="202" spans="1:7" s="41" customFormat="1" ht="15" customHeight="1">
      <c r="C202" s="79"/>
      <c r="D202" s="66"/>
      <c r="E202" s="65"/>
      <c r="F202" s="66"/>
      <c r="G202" s="66"/>
    </row>
    <row r="203" spans="1:7" s="41" customFormat="1" ht="15" customHeight="1">
      <c r="C203" s="79"/>
      <c r="D203" s="66"/>
      <c r="E203" s="65"/>
      <c r="F203" s="66"/>
      <c r="G203" s="66"/>
    </row>
    <row r="204" spans="1:7" s="41" customFormat="1" ht="15" customHeight="1">
      <c r="B204" s="70"/>
      <c r="C204" s="79"/>
      <c r="D204" s="66"/>
      <c r="E204" s="65"/>
      <c r="F204" s="66"/>
      <c r="G204" s="66"/>
    </row>
    <row r="205" spans="1:7" s="41" customFormat="1" ht="15" customHeight="1">
      <c r="C205" s="79"/>
      <c r="D205" s="66"/>
      <c r="E205" s="65"/>
      <c r="F205" s="66"/>
      <c r="G205" s="66"/>
    </row>
    <row r="206" spans="1:7" s="41" customFormat="1" ht="15" customHeight="1">
      <c r="A206" s="68"/>
      <c r="B206" s="70"/>
      <c r="C206" s="79"/>
      <c r="D206" s="66"/>
      <c r="E206" s="65"/>
      <c r="F206" s="66"/>
      <c r="G206" s="66"/>
    </row>
    <row r="207" spans="1:7" s="41" customFormat="1" ht="15" customHeight="1">
      <c r="C207" s="79"/>
      <c r="D207" s="66"/>
      <c r="E207" s="65"/>
      <c r="F207" s="66"/>
      <c r="G207" s="66"/>
    </row>
    <row r="208" spans="1:7" s="41" customFormat="1" ht="15" customHeight="1">
      <c r="B208" s="70"/>
      <c r="C208" s="79"/>
      <c r="D208" s="66"/>
      <c r="E208" s="65"/>
      <c r="F208" s="66"/>
      <c r="G208" s="66"/>
    </row>
    <row r="209" spans="1:7" s="41" customFormat="1" ht="15" customHeight="1">
      <c r="C209" s="79"/>
      <c r="D209" s="66"/>
      <c r="E209" s="65"/>
      <c r="F209" s="66"/>
      <c r="G209" s="66"/>
    </row>
    <row r="210" spans="1:7" s="41" customFormat="1" ht="15" customHeight="1">
      <c r="C210" s="79"/>
      <c r="D210" s="66"/>
      <c r="E210" s="65"/>
      <c r="F210" s="66"/>
      <c r="G210" s="66"/>
    </row>
    <row r="211" spans="1:7" s="41" customFormat="1" ht="15" customHeight="1">
      <c r="B211" s="70"/>
      <c r="C211" s="79"/>
      <c r="D211" s="66"/>
      <c r="E211" s="65"/>
      <c r="F211" s="66"/>
      <c r="G211" s="66"/>
    </row>
    <row r="212" spans="1:7" s="41" customFormat="1" ht="15" customHeight="1">
      <c r="B212" s="70"/>
      <c r="C212" s="79"/>
      <c r="D212" s="66"/>
      <c r="E212" s="65"/>
      <c r="F212" s="66"/>
      <c r="G212" s="66"/>
    </row>
    <row r="213" spans="1:7" s="41" customFormat="1" ht="15" customHeight="1">
      <c r="B213" s="70"/>
      <c r="C213" s="79"/>
      <c r="D213" s="66"/>
      <c r="E213" s="65"/>
      <c r="F213" s="66"/>
      <c r="G213" s="66"/>
    </row>
    <row r="214" spans="1:7" s="41" customFormat="1" ht="15" customHeight="1">
      <c r="C214" s="79"/>
      <c r="D214" s="66"/>
      <c r="E214" s="65"/>
      <c r="F214" s="66"/>
      <c r="G214" s="66"/>
    </row>
    <row r="215" spans="1:7" s="41" customFormat="1" ht="15" customHeight="1">
      <c r="A215" s="68"/>
      <c r="B215" s="70"/>
      <c r="C215" s="79"/>
      <c r="D215" s="66"/>
      <c r="E215" s="65"/>
      <c r="F215" s="66"/>
      <c r="G215" s="66"/>
    </row>
    <row r="216" spans="1:7" s="41" customFormat="1" ht="15" customHeight="1">
      <c r="C216" s="79"/>
      <c r="D216" s="66"/>
      <c r="E216" s="65"/>
      <c r="F216" s="66"/>
      <c r="G216" s="66"/>
    </row>
    <row r="217" spans="1:7" s="41" customFormat="1" ht="15" customHeight="1">
      <c r="B217" s="70"/>
      <c r="C217" s="79"/>
      <c r="D217" s="66"/>
      <c r="E217" s="65"/>
      <c r="F217" s="66"/>
      <c r="G217" s="66"/>
    </row>
    <row r="218" spans="1:7" s="41" customFormat="1" ht="15" customHeight="1">
      <c r="B218" s="70"/>
      <c r="C218" s="79"/>
      <c r="D218" s="66"/>
      <c r="E218" s="65"/>
      <c r="F218" s="66"/>
      <c r="G218" s="66"/>
    </row>
    <row r="219" spans="1:7" s="41" customFormat="1" ht="15" customHeight="1">
      <c r="C219" s="79"/>
      <c r="D219" s="66"/>
      <c r="E219" s="65"/>
      <c r="F219" s="66"/>
      <c r="G219" s="66"/>
    </row>
    <row r="220" spans="1:7" s="41" customFormat="1" ht="15" customHeight="1">
      <c r="A220" s="68"/>
      <c r="B220" s="70"/>
      <c r="C220" s="79"/>
      <c r="D220" s="66"/>
      <c r="E220" s="65"/>
      <c r="F220" s="66"/>
      <c r="G220" s="66"/>
    </row>
    <row r="221" spans="1:7" s="41" customFormat="1" ht="15" customHeight="1">
      <c r="C221" s="79"/>
      <c r="D221" s="66"/>
      <c r="E221" s="65"/>
      <c r="F221" s="66"/>
      <c r="G221" s="66"/>
    </row>
    <row r="222" spans="1:7" s="41" customFormat="1" ht="15" customHeight="1">
      <c r="B222" s="70"/>
      <c r="C222" s="79"/>
      <c r="D222" s="66"/>
      <c r="E222" s="65"/>
      <c r="F222" s="66"/>
      <c r="G222" s="66"/>
    </row>
    <row r="223" spans="1:7" s="41" customFormat="1" ht="15" customHeight="1">
      <c r="B223" s="70"/>
      <c r="C223" s="79"/>
      <c r="D223" s="66"/>
      <c r="E223" s="65"/>
      <c r="F223" s="66"/>
      <c r="G223" s="66"/>
    </row>
    <row r="224" spans="1:7" s="41" customFormat="1" ht="15" customHeight="1">
      <c r="C224" s="79"/>
      <c r="D224" s="66"/>
      <c r="E224" s="65"/>
      <c r="F224" s="66"/>
      <c r="G224" s="66"/>
    </row>
    <row r="225" spans="1:7" s="41" customFormat="1" ht="15" customHeight="1">
      <c r="A225" s="68"/>
      <c r="B225" s="70"/>
      <c r="C225" s="79"/>
      <c r="D225" s="66"/>
      <c r="E225" s="65"/>
      <c r="F225" s="66"/>
      <c r="G225" s="66"/>
    </row>
    <row r="226" spans="1:7" s="41" customFormat="1" ht="15" customHeight="1">
      <c r="C226" s="79"/>
      <c r="D226" s="66"/>
      <c r="E226" s="65"/>
      <c r="F226" s="66"/>
      <c r="G226" s="66"/>
    </row>
    <row r="227" spans="1:7" s="41" customFormat="1" ht="15" customHeight="1">
      <c r="B227" s="70"/>
      <c r="C227" s="79"/>
      <c r="D227" s="66"/>
      <c r="E227" s="65"/>
      <c r="F227" s="66"/>
      <c r="G227" s="66"/>
    </row>
    <row r="228" spans="1:7" s="41" customFormat="1" ht="15" customHeight="1">
      <c r="B228" s="70"/>
      <c r="C228" s="79"/>
      <c r="D228" s="66"/>
      <c r="E228" s="65"/>
      <c r="F228" s="66"/>
      <c r="G228" s="66"/>
    </row>
    <row r="229" spans="1:7" s="41" customFormat="1" ht="15" customHeight="1">
      <c r="B229" s="70"/>
      <c r="C229" s="79"/>
      <c r="D229" s="66"/>
      <c r="E229" s="65"/>
      <c r="F229" s="66"/>
      <c r="G229" s="66"/>
    </row>
    <row r="230" spans="1:7" s="41" customFormat="1" ht="15.75">
      <c r="C230" s="79"/>
      <c r="D230" s="66"/>
      <c r="E230" s="65"/>
      <c r="F230" s="66"/>
      <c r="G230" s="66"/>
    </row>
    <row r="231" spans="1:7" s="41" customFormat="1" ht="15.75">
      <c r="A231" s="68"/>
      <c r="B231" s="70"/>
      <c r="C231" s="79"/>
      <c r="D231" s="66"/>
      <c r="E231" s="65"/>
      <c r="F231" s="66"/>
      <c r="G231" s="66"/>
    </row>
    <row r="232" spans="1:7" s="41" customFormat="1" ht="15.75">
      <c r="C232" s="79"/>
      <c r="D232" s="66"/>
      <c r="E232" s="65"/>
      <c r="F232" s="66"/>
      <c r="G232" s="66"/>
    </row>
    <row r="233" spans="1:7" s="41" customFormat="1" ht="15.75">
      <c r="B233" s="70"/>
      <c r="C233" s="79"/>
      <c r="D233" s="66"/>
      <c r="E233" s="65"/>
      <c r="F233" s="66"/>
      <c r="G233" s="66"/>
    </row>
    <row r="234" spans="1:7" s="41" customFormat="1" ht="15.75">
      <c r="B234" s="70"/>
      <c r="C234" s="79"/>
      <c r="D234" s="66"/>
      <c r="E234" s="65"/>
      <c r="F234" s="66"/>
      <c r="G234" s="66"/>
    </row>
    <row r="235" spans="1:7" s="41" customFormat="1" ht="15.75">
      <c r="B235" s="70"/>
      <c r="C235" s="79"/>
      <c r="D235" s="66"/>
      <c r="E235" s="65"/>
      <c r="F235" s="66"/>
      <c r="G235" s="66"/>
    </row>
    <row r="236" spans="1:7" s="41" customFormat="1" ht="15.75">
      <c r="B236" s="70"/>
      <c r="C236" s="79"/>
      <c r="D236" s="66"/>
      <c r="E236" s="65"/>
      <c r="F236" s="66"/>
      <c r="G236" s="66"/>
    </row>
    <row r="237" spans="1:7" s="41" customFormat="1" ht="15.75">
      <c r="B237" s="70"/>
      <c r="C237" s="79"/>
      <c r="D237" s="66"/>
      <c r="E237" s="65"/>
      <c r="F237" s="66"/>
      <c r="G237" s="66"/>
    </row>
    <row r="238" spans="1:7" s="41" customFormat="1" ht="15.75">
      <c r="B238" s="70"/>
      <c r="C238" s="79"/>
      <c r="D238" s="66"/>
      <c r="E238" s="65"/>
      <c r="F238" s="66"/>
      <c r="G238" s="66"/>
    </row>
    <row r="239" spans="1:7" s="41" customFormat="1" ht="15.75">
      <c r="C239" s="79"/>
      <c r="D239" s="66"/>
      <c r="E239" s="65"/>
      <c r="F239" s="66"/>
      <c r="G239" s="66"/>
    </row>
    <row r="240" spans="1:7" s="41" customFormat="1" ht="15.75">
      <c r="A240" s="68"/>
      <c r="B240" s="70"/>
      <c r="C240" s="79"/>
      <c r="D240" s="66"/>
      <c r="E240" s="65"/>
      <c r="F240" s="66"/>
      <c r="G240" s="66"/>
    </row>
    <row r="241" spans="1:7" s="41" customFormat="1" ht="15.75">
      <c r="C241" s="79"/>
      <c r="D241" s="66"/>
      <c r="E241" s="65"/>
      <c r="F241" s="66"/>
      <c r="G241" s="66"/>
    </row>
    <row r="242" spans="1:7" s="41" customFormat="1" ht="15.75">
      <c r="B242" s="70"/>
      <c r="C242" s="79"/>
      <c r="D242" s="66"/>
      <c r="E242" s="65"/>
      <c r="F242" s="66"/>
      <c r="G242" s="66"/>
    </row>
    <row r="243" spans="1:7" s="41" customFormat="1" ht="15.75">
      <c r="B243" s="70"/>
      <c r="C243" s="79"/>
      <c r="D243" s="66"/>
      <c r="E243" s="65"/>
      <c r="F243" s="66"/>
      <c r="G243" s="66"/>
    </row>
    <row r="244" spans="1:7" s="41" customFormat="1" ht="15.75">
      <c r="C244" s="79"/>
      <c r="D244" s="66"/>
      <c r="E244" s="65"/>
      <c r="F244" s="66"/>
      <c r="G244" s="66"/>
    </row>
    <row r="245" spans="1:7" s="41" customFormat="1" ht="15.75">
      <c r="A245" s="68"/>
      <c r="B245" s="70"/>
      <c r="C245" s="79"/>
      <c r="D245" s="66"/>
      <c r="E245" s="65"/>
      <c r="F245" s="66"/>
      <c r="G245" s="66"/>
    </row>
    <row r="246" spans="1:7" s="41" customFormat="1" ht="15.75">
      <c r="C246" s="79"/>
      <c r="D246" s="66"/>
      <c r="E246" s="65"/>
      <c r="F246" s="66"/>
      <c r="G246" s="66"/>
    </row>
    <row r="247" spans="1:7" s="41" customFormat="1" ht="15.75">
      <c r="B247" s="70"/>
      <c r="C247" s="79"/>
      <c r="D247" s="66"/>
      <c r="E247" s="65"/>
      <c r="F247" s="66"/>
      <c r="G247" s="66"/>
    </row>
    <row r="248" spans="1:7" s="41" customFormat="1" ht="15.75">
      <c r="B248" s="70"/>
      <c r="C248" s="79"/>
      <c r="D248" s="66"/>
      <c r="E248" s="65"/>
      <c r="F248" s="66"/>
      <c r="G248" s="66"/>
    </row>
    <row r="249" spans="1:7" s="41" customFormat="1" ht="15.75">
      <c r="C249" s="81"/>
      <c r="D249" s="66"/>
      <c r="E249" s="71"/>
      <c r="F249" s="64"/>
      <c r="G249" s="66"/>
    </row>
    <row r="250" spans="1:7" s="41" customFormat="1" ht="15.75">
      <c r="A250" s="68"/>
      <c r="B250" s="70"/>
      <c r="C250" s="79"/>
      <c r="D250" s="66"/>
      <c r="E250" s="65"/>
      <c r="F250" s="64"/>
      <c r="G250" s="64"/>
    </row>
    <row r="251" spans="1:7" s="41" customFormat="1" ht="15.75">
      <c r="C251" s="79"/>
      <c r="D251" s="66"/>
      <c r="E251" s="65"/>
      <c r="F251" s="66"/>
      <c r="G251" s="66"/>
    </row>
    <row r="252" spans="1:7" s="41" customFormat="1" ht="15.75">
      <c r="B252" s="70"/>
      <c r="C252" s="79"/>
      <c r="D252" s="66"/>
      <c r="E252" s="65"/>
      <c r="F252" s="66"/>
      <c r="G252" s="66"/>
    </row>
    <row r="253" spans="1:7" s="41" customFormat="1" ht="15.75">
      <c r="B253" s="70"/>
      <c r="C253" s="79"/>
      <c r="D253" s="66"/>
      <c r="E253" s="65"/>
      <c r="F253" s="66"/>
      <c r="G253" s="66"/>
    </row>
    <row r="254" spans="1:7" s="41" customFormat="1" ht="15.75">
      <c r="C254" s="81"/>
      <c r="D254" s="66"/>
      <c r="E254" s="71"/>
      <c r="F254" s="66"/>
      <c r="G254" s="66"/>
    </row>
    <row r="255" spans="1:7" s="41" customFormat="1" ht="15.75">
      <c r="C255" s="79"/>
      <c r="D255" s="66"/>
      <c r="E255" s="65"/>
      <c r="F255" s="64"/>
      <c r="G255" s="64"/>
    </row>
    <row r="256" spans="1:7" s="41" customFormat="1" ht="15.75">
      <c r="A256" s="68"/>
      <c r="B256" s="70"/>
      <c r="C256" s="79"/>
      <c r="D256" s="66"/>
      <c r="E256" s="65"/>
      <c r="F256" s="66"/>
      <c r="G256" s="66"/>
    </row>
    <row r="257" spans="1:7" s="41" customFormat="1" ht="15.75">
      <c r="C257" s="79"/>
      <c r="D257" s="66"/>
      <c r="E257" s="65"/>
      <c r="F257" s="66"/>
      <c r="G257" s="66"/>
    </row>
    <row r="258" spans="1:7" s="41" customFormat="1" ht="15.75">
      <c r="B258" s="70"/>
      <c r="C258" s="79"/>
      <c r="D258" s="66"/>
      <c r="E258" s="65"/>
      <c r="F258" s="66"/>
      <c r="G258" s="66"/>
    </row>
    <row r="259" spans="1:7" s="41" customFormat="1" ht="15.75">
      <c r="B259" s="70"/>
      <c r="C259" s="79"/>
      <c r="D259" s="66"/>
      <c r="E259" s="65"/>
      <c r="F259" s="66"/>
      <c r="G259" s="66"/>
    </row>
    <row r="260" spans="1:7" s="41" customFormat="1" ht="15.75">
      <c r="B260" s="70"/>
      <c r="C260" s="79"/>
      <c r="D260" s="66"/>
      <c r="E260" s="65"/>
      <c r="F260" s="66"/>
      <c r="G260" s="66"/>
    </row>
    <row r="261" spans="1:7" s="41" customFormat="1" ht="15.75">
      <c r="C261" s="79"/>
      <c r="D261" s="66"/>
      <c r="E261" s="65"/>
      <c r="F261" s="66"/>
      <c r="G261" s="66"/>
    </row>
    <row r="262" spans="1:7" s="41" customFormat="1" ht="15.75">
      <c r="A262" s="68"/>
      <c r="B262" s="70"/>
      <c r="C262" s="79"/>
      <c r="D262" s="66"/>
      <c r="E262" s="65"/>
      <c r="F262" s="66"/>
      <c r="G262" s="66"/>
    </row>
    <row r="263" spans="1:7" s="41" customFormat="1" ht="15.75">
      <c r="C263" s="79"/>
      <c r="D263" s="66"/>
      <c r="E263" s="65"/>
      <c r="F263" s="66"/>
      <c r="G263" s="66"/>
    </row>
    <row r="264" spans="1:7" s="41" customFormat="1" ht="15.75">
      <c r="B264" s="70"/>
      <c r="C264" s="79"/>
      <c r="D264" s="66"/>
      <c r="E264" s="65"/>
      <c r="F264" s="66"/>
      <c r="G264" s="66"/>
    </row>
    <row r="265" spans="1:7" s="41" customFormat="1" ht="15.75">
      <c r="B265" s="70"/>
      <c r="C265" s="79"/>
      <c r="D265" s="66"/>
      <c r="E265" s="65"/>
      <c r="F265" s="66"/>
      <c r="G265" s="66"/>
    </row>
    <row r="266" spans="1:7" s="41" customFormat="1" ht="15.75">
      <c r="C266" s="79"/>
      <c r="D266" s="66"/>
      <c r="E266" s="65"/>
      <c r="F266" s="66"/>
      <c r="G266" s="66"/>
    </row>
    <row r="267" spans="1:7" s="41" customFormat="1" ht="15.75">
      <c r="A267" s="68"/>
      <c r="B267" s="70"/>
      <c r="C267" s="79"/>
      <c r="D267" s="66"/>
      <c r="E267" s="65"/>
      <c r="F267" s="66"/>
      <c r="G267" s="66"/>
    </row>
    <row r="268" spans="1:7" s="41" customFormat="1" ht="15.75">
      <c r="C268" s="79"/>
      <c r="D268" s="66"/>
      <c r="E268" s="65"/>
      <c r="F268" s="66"/>
      <c r="G268" s="66"/>
    </row>
    <row r="269" spans="1:7" s="41" customFormat="1" ht="15.75">
      <c r="B269" s="70"/>
      <c r="C269" s="79"/>
      <c r="D269" s="66"/>
      <c r="E269" s="65"/>
      <c r="F269" s="66"/>
      <c r="G269" s="66"/>
    </row>
    <row r="270" spans="1:7" s="41" customFormat="1" ht="15.75">
      <c r="B270" s="70"/>
      <c r="C270" s="79"/>
      <c r="D270" s="66"/>
      <c r="E270" s="65"/>
      <c r="F270" s="66"/>
      <c r="G270" s="66"/>
    </row>
    <row r="271" spans="1:7" s="41" customFormat="1" ht="15.75">
      <c r="C271" s="79"/>
      <c r="D271" s="66"/>
      <c r="E271" s="65"/>
      <c r="F271" s="66"/>
      <c r="G271" s="66"/>
    </row>
    <row r="272" spans="1:7" s="41" customFormat="1" ht="15.75">
      <c r="A272" s="68"/>
      <c r="B272" s="70"/>
      <c r="C272" s="79"/>
      <c r="D272" s="66"/>
      <c r="E272" s="65"/>
      <c r="F272" s="66"/>
      <c r="G272" s="66"/>
    </row>
    <row r="273" spans="1:7" s="41" customFormat="1" ht="15.75">
      <c r="C273" s="79"/>
      <c r="D273" s="66"/>
      <c r="E273" s="65"/>
      <c r="F273" s="66"/>
      <c r="G273" s="66"/>
    </row>
    <row r="274" spans="1:7" s="41" customFormat="1" ht="15.75">
      <c r="B274" s="70"/>
      <c r="C274" s="79"/>
      <c r="D274" s="66"/>
      <c r="E274" s="65"/>
      <c r="F274" s="66"/>
      <c r="G274" s="66"/>
    </row>
    <row r="275" spans="1:7" s="41" customFormat="1" ht="15.75">
      <c r="B275" s="70"/>
      <c r="C275" s="79"/>
      <c r="D275" s="66"/>
      <c r="E275" s="65"/>
      <c r="F275" s="66"/>
      <c r="G275" s="66"/>
    </row>
    <row r="276" spans="1:7" s="41" customFormat="1" ht="15.75">
      <c r="C276" s="79"/>
      <c r="D276" s="66"/>
      <c r="E276" s="65"/>
      <c r="F276" s="66"/>
      <c r="G276" s="66"/>
    </row>
    <row r="277" spans="1:7" s="41" customFormat="1" ht="15.75">
      <c r="A277" s="68"/>
      <c r="B277" s="70"/>
      <c r="C277" s="79"/>
      <c r="D277" s="66"/>
      <c r="E277" s="65"/>
      <c r="F277" s="66"/>
      <c r="G277" s="66"/>
    </row>
    <row r="278" spans="1:7" s="41" customFormat="1" ht="15.75">
      <c r="C278" s="79"/>
      <c r="D278" s="66"/>
      <c r="E278" s="65"/>
      <c r="F278" s="66"/>
      <c r="G278" s="66"/>
    </row>
    <row r="279" spans="1:7" s="41" customFormat="1" ht="15.75">
      <c r="B279" s="70"/>
      <c r="C279" s="79"/>
      <c r="D279" s="66"/>
      <c r="E279" s="65"/>
      <c r="F279" s="66"/>
      <c r="G279" s="66"/>
    </row>
    <row r="280" spans="1:7">
      <c r="B280" s="31"/>
      <c r="C280" s="82"/>
      <c r="D280" s="25"/>
      <c r="E280" s="27"/>
      <c r="F280" s="25"/>
      <c r="G280" s="25"/>
    </row>
    <row r="281" spans="1:7">
      <c r="C281" s="82"/>
      <c r="D281" s="25"/>
      <c r="E281" s="27"/>
      <c r="F281" s="25"/>
      <c r="G281" s="25"/>
    </row>
    <row r="282" spans="1:7">
      <c r="A282" s="29"/>
      <c r="B282" s="31"/>
      <c r="C282" s="82"/>
      <c r="D282" s="25"/>
      <c r="E282" s="27"/>
      <c r="F282" s="25"/>
      <c r="G282" s="25"/>
    </row>
    <row r="283" spans="1:7">
      <c r="C283" s="82"/>
      <c r="D283" s="25"/>
      <c r="E283" s="27"/>
      <c r="F283" s="25"/>
      <c r="G283" s="25"/>
    </row>
    <row r="284" spans="1:7">
      <c r="B284" s="31"/>
      <c r="C284" s="82"/>
      <c r="D284" s="25"/>
      <c r="E284" s="27"/>
      <c r="F284" s="25"/>
      <c r="G284" s="25"/>
    </row>
    <row r="285" spans="1:7">
      <c r="B285" s="31"/>
      <c r="C285" s="82"/>
      <c r="D285" s="25"/>
      <c r="E285" s="27"/>
      <c r="F285" s="25"/>
      <c r="G285" s="25"/>
    </row>
    <row r="286" spans="1:7">
      <c r="C286" s="82"/>
      <c r="D286" s="25"/>
      <c r="E286" s="27"/>
      <c r="F286" s="25"/>
      <c r="G286" s="25"/>
    </row>
    <row r="287" spans="1:7">
      <c r="A287" s="29"/>
      <c r="B287" s="31"/>
      <c r="C287" s="82"/>
      <c r="D287" s="25"/>
      <c r="E287" s="27"/>
      <c r="F287" s="25"/>
      <c r="G287" s="25"/>
    </row>
    <row r="288" spans="1:7">
      <c r="C288" s="82"/>
      <c r="D288" s="25"/>
      <c r="E288" s="27"/>
      <c r="F288" s="25"/>
      <c r="G288" s="25"/>
    </row>
    <row r="289" spans="1:7">
      <c r="B289" s="31"/>
      <c r="C289" s="82"/>
      <c r="D289" s="25"/>
      <c r="E289" s="27"/>
      <c r="F289" s="25"/>
      <c r="G289" s="25"/>
    </row>
    <row r="290" spans="1:7">
      <c r="B290" s="31"/>
      <c r="C290" s="82"/>
      <c r="D290" s="25"/>
      <c r="E290" s="27"/>
      <c r="F290" s="25"/>
      <c r="G290" s="25"/>
    </row>
    <row r="291" spans="1:7">
      <c r="B291" s="31"/>
      <c r="C291" s="82"/>
      <c r="D291" s="25"/>
      <c r="E291" s="27"/>
      <c r="F291" s="25"/>
      <c r="G291" s="25"/>
    </row>
    <row r="292" spans="1:7">
      <c r="B292" s="31"/>
      <c r="C292" s="82"/>
      <c r="D292" s="25"/>
      <c r="E292" s="27"/>
      <c r="F292" s="25"/>
      <c r="G292" s="25"/>
    </row>
    <row r="293" spans="1:7">
      <c r="D293" s="25"/>
      <c r="G293" s="25"/>
    </row>
    <row r="294" spans="1:7">
      <c r="A294" s="29"/>
      <c r="B294" s="31"/>
      <c r="C294" s="82"/>
      <c r="D294" s="25"/>
      <c r="E294" s="27"/>
    </row>
    <row r="295" spans="1:7">
      <c r="C295" s="82"/>
      <c r="D295" s="25"/>
      <c r="E295" s="27"/>
      <c r="F295" s="25"/>
      <c r="G295" s="25"/>
    </row>
    <row r="296" spans="1:7">
      <c r="B296" s="31"/>
      <c r="C296" s="82"/>
      <c r="D296" s="25"/>
      <c r="E296" s="27"/>
      <c r="F296" s="25"/>
      <c r="G296" s="25"/>
    </row>
    <row r="297" spans="1:7">
      <c r="B297" s="31"/>
      <c r="C297" s="82"/>
      <c r="D297" s="25"/>
      <c r="E297" s="27"/>
      <c r="F297" s="25"/>
      <c r="G297" s="25"/>
    </row>
    <row r="298" spans="1:7">
      <c r="B298" s="31"/>
      <c r="C298" s="82"/>
      <c r="D298" s="25"/>
      <c r="E298" s="27"/>
      <c r="F298" s="25"/>
      <c r="G298" s="25"/>
    </row>
    <row r="299" spans="1:7">
      <c r="C299" s="82"/>
      <c r="D299" s="25"/>
      <c r="E299" s="27"/>
      <c r="F299" s="25"/>
      <c r="G299" s="25"/>
    </row>
    <row r="300" spans="1:7">
      <c r="A300" s="29"/>
      <c r="B300" s="31"/>
      <c r="C300" s="82"/>
      <c r="D300" s="25"/>
      <c r="E300" s="27"/>
      <c r="F300" s="25"/>
      <c r="G300" s="25"/>
    </row>
    <row r="301" spans="1:7">
      <c r="C301" s="82"/>
      <c r="D301" s="25"/>
      <c r="E301" s="27"/>
      <c r="F301" s="25"/>
      <c r="G301" s="25"/>
    </row>
    <row r="302" spans="1:7">
      <c r="C302" s="82"/>
      <c r="D302" s="25"/>
      <c r="E302" s="27"/>
      <c r="F302" s="25"/>
      <c r="G302" s="25"/>
    </row>
    <row r="303" spans="1:7">
      <c r="C303" s="82"/>
      <c r="D303" s="25"/>
      <c r="E303" s="27"/>
      <c r="F303" s="25"/>
      <c r="G303" s="25"/>
    </row>
    <row r="304" spans="1:7">
      <c r="B304" s="31"/>
      <c r="C304" s="82"/>
      <c r="D304" s="25"/>
      <c r="E304" s="27"/>
      <c r="F304" s="25"/>
      <c r="G304" s="25"/>
    </row>
    <row r="305" spans="1:7">
      <c r="B305" s="31"/>
      <c r="C305" s="82"/>
      <c r="D305" s="25"/>
      <c r="E305" s="27"/>
      <c r="G305" s="25"/>
    </row>
    <row r="306" spans="1:7">
      <c r="D306" s="25"/>
      <c r="E306" s="27"/>
      <c r="F306" s="25"/>
      <c r="G306" s="25"/>
    </row>
    <row r="307" spans="1:7">
      <c r="A307" s="29"/>
      <c r="B307" s="31"/>
      <c r="C307" s="82"/>
      <c r="D307" s="25"/>
      <c r="E307" s="27"/>
      <c r="F307" s="25"/>
      <c r="G307" s="25"/>
    </row>
    <row r="308" spans="1:7">
      <c r="C308" s="82"/>
      <c r="D308" s="25"/>
      <c r="E308" s="27"/>
      <c r="F308" s="25"/>
      <c r="G308" s="25"/>
    </row>
    <row r="309" spans="1:7">
      <c r="B309" s="31"/>
      <c r="C309" s="82"/>
      <c r="D309" s="25"/>
      <c r="E309" s="27"/>
      <c r="F309" s="25"/>
      <c r="G309" s="25"/>
    </row>
    <row r="310" spans="1:7">
      <c r="C310" s="82"/>
      <c r="D310" s="25"/>
      <c r="E310" s="27"/>
      <c r="F310" s="25"/>
      <c r="G310" s="25"/>
    </row>
    <row r="311" spans="1:7">
      <c r="A311" s="29"/>
      <c r="B311" s="31"/>
      <c r="C311" s="82"/>
      <c r="D311" s="25"/>
      <c r="E311" s="27"/>
      <c r="F311" s="25"/>
      <c r="G311" s="25"/>
    </row>
    <row r="312" spans="1:7">
      <c r="C312" s="82"/>
      <c r="D312" s="25"/>
      <c r="E312" s="27"/>
      <c r="F312" s="25"/>
      <c r="G312" s="25"/>
    </row>
    <row r="313" spans="1:7">
      <c r="B313" s="31"/>
      <c r="C313" s="82"/>
      <c r="D313" s="25"/>
      <c r="E313" s="27"/>
      <c r="F313" s="25"/>
      <c r="G313" s="25"/>
    </row>
    <row r="314" spans="1:7">
      <c r="B314" s="31"/>
      <c r="C314" s="82"/>
      <c r="D314" s="30"/>
      <c r="E314" s="27"/>
      <c r="G314" s="25"/>
    </row>
    <row r="315" spans="1:7">
      <c r="B315" s="29"/>
      <c r="C315" s="82"/>
      <c r="D315" s="25"/>
      <c r="F315" s="25"/>
      <c r="G315" s="25"/>
    </row>
    <row r="316" spans="1:7">
      <c r="D316" s="25"/>
    </row>
    <row r="317" spans="1:7">
      <c r="A317" s="29"/>
      <c r="B317" s="29"/>
      <c r="C317" s="82"/>
      <c r="D317" s="25"/>
      <c r="E317" s="28"/>
    </row>
    <row r="318" spans="1:7">
      <c r="D318" s="25"/>
      <c r="F318" s="25"/>
      <c r="G318" s="25"/>
    </row>
  </sheetData>
  <mergeCells count="3">
    <mergeCell ref="A6:G6"/>
    <mergeCell ref="A7:G7"/>
    <mergeCell ref="A8:G8"/>
  </mergeCells>
  <pageMargins left="0.70866141732283472" right="0.70866141732283472" top="0.74803149606299213" bottom="0.74803149606299213" header="0.31496062992125984" footer="0.31496062992125984"/>
  <pageSetup paperSize="126" scale="60" orientation="portrait" r:id="rId1"/>
  <rowBreaks count="2" manualBreakCount="2">
    <brk id="76" max="7" man="1"/>
    <brk id="1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5.6_2015</vt:lpstr>
      <vt:lpstr>'5.6_2015'!Área_de_impresión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Martha Marisela Avila Jimenez</cp:lastModifiedBy>
  <cp:lastPrinted>2016-03-01T16:18:20Z</cp:lastPrinted>
  <dcterms:created xsi:type="dcterms:W3CDTF">2006-06-27T18:20:43Z</dcterms:created>
  <dcterms:modified xsi:type="dcterms:W3CDTF">2016-04-15T15:38:49Z</dcterms:modified>
</cp:coreProperties>
</file>